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zbedic\Desktop\Radno\Zgrada općinske uprave\EOJN objava\"/>
    </mc:Choice>
  </mc:AlternateContent>
  <xr:revisionPtr revIDLastSave="0" documentId="13_ncr:1_{EACB00F5-875E-44DE-8B1C-E5D29EA5C102}" xr6:coauthVersionLast="45" xr6:coauthVersionMax="45" xr10:uidLastSave="{00000000-0000-0000-0000-000000000000}"/>
  <bookViews>
    <workbookView xWindow="-108" yWindow="-108" windowWidth="23256" windowHeight="12576" tabRatio="904" activeTab="4" xr2:uid="{00000000-000D-0000-FFFF-FFFF00000000}"/>
  </bookViews>
  <sheets>
    <sheet name="Naslovna i Rekapitulacija" sheetId="1" r:id="rId1"/>
    <sheet name="Opće napomene" sheetId="2" r:id="rId2"/>
    <sheet name="Građevinsko obrtnički radovi" sheetId="3" r:id="rId3"/>
    <sheet name="13. Elektrotehnički radovi" sheetId="28" r:id="rId4"/>
    <sheet name="14. Hidroinstalacije" sheetId="29" r:id="rId5"/>
  </sheet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3" i="28" l="1"/>
  <c r="F205" i="28"/>
  <c r="F202" i="28"/>
  <c r="F166" i="28"/>
  <c r="F168" i="28"/>
  <c r="F171" i="28"/>
  <c r="F173" i="28"/>
  <c r="F175" i="28"/>
  <c r="F177" i="28"/>
  <c r="F180" i="28"/>
  <c r="F181" i="28"/>
  <c r="F183" i="28"/>
  <c r="F185" i="28"/>
  <c r="F187" i="28"/>
  <c r="F190" i="28"/>
  <c r="F191" i="28"/>
  <c r="F193" i="28"/>
  <c r="F195" i="28"/>
  <c r="F164" i="28"/>
  <c r="F158" i="28"/>
  <c r="F156" i="28"/>
  <c r="F148" i="28"/>
  <c r="F147" i="28"/>
  <c r="F140" i="28"/>
  <c r="F142" i="28" s="1"/>
  <c r="F132" i="28"/>
  <c r="F131" i="28"/>
  <c r="F123" i="28"/>
  <c r="F122" i="28"/>
  <c r="F119" i="28"/>
  <c r="F118" i="28"/>
  <c r="F66" i="28"/>
  <c r="F69" i="28"/>
  <c r="F72" i="28"/>
  <c r="F75" i="28"/>
  <c r="F77" i="28"/>
  <c r="F81" i="28"/>
  <c r="F85" i="28"/>
  <c r="F87" i="28"/>
  <c r="F93" i="28"/>
  <c r="F96" i="28"/>
  <c r="F99" i="28"/>
  <c r="F101" i="28"/>
  <c r="F105" i="28"/>
  <c r="F63" i="28"/>
  <c r="F46" i="28"/>
  <c r="F47" i="28"/>
  <c r="F48" i="28"/>
  <c r="F49" i="28"/>
  <c r="F50" i="28"/>
  <c r="F51" i="28"/>
  <c r="F45" i="28"/>
  <c r="F31" i="28"/>
  <c r="F34" i="28"/>
  <c r="F35" i="28"/>
  <c r="F36" i="28"/>
  <c r="F37" i="28"/>
  <c r="F30" i="28"/>
  <c r="F22" i="28"/>
  <c r="F23" i="28"/>
  <c r="F24" i="28"/>
  <c r="F25" i="28"/>
  <c r="F26" i="28"/>
  <c r="F21" i="28"/>
  <c r="F17" i="28"/>
  <c r="F18" i="28"/>
  <c r="F16" i="28"/>
  <c r="F197" i="28" l="1"/>
  <c r="F207" i="28"/>
  <c r="F160" i="28"/>
  <c r="F150" i="28"/>
  <c r="F125" i="28"/>
  <c r="F134" i="28"/>
  <c r="F39" i="28"/>
  <c r="F108" i="28"/>
  <c r="F53" i="28"/>
  <c r="C30" i="1"/>
  <c r="C29" i="1"/>
  <c r="C28" i="1"/>
  <c r="C27" i="1"/>
  <c r="C26" i="1"/>
  <c r="C25" i="1"/>
  <c r="C24" i="1"/>
  <c r="C23" i="1"/>
  <c r="C22" i="1"/>
  <c r="C21" i="1"/>
  <c r="C20" i="1"/>
  <c r="C32" i="1"/>
  <c r="F414" i="3"/>
  <c r="F413" i="3"/>
  <c r="F401" i="3"/>
  <c r="F400" i="3"/>
  <c r="F399" i="3"/>
  <c r="F417" i="3" s="1"/>
  <c r="F384" i="3"/>
  <c r="F380" i="3"/>
  <c r="F379" i="3"/>
  <c r="F385" i="3" s="1"/>
  <c r="F366" i="3"/>
  <c r="F360" i="3"/>
  <c r="F353" i="3"/>
  <c r="F346" i="3"/>
  <c r="F339" i="3"/>
  <c r="F368" i="3" s="1"/>
  <c r="F328" i="3"/>
  <c r="F324" i="3"/>
  <c r="F320" i="3"/>
  <c r="F319" i="3"/>
  <c r="F314" i="3"/>
  <c r="F330" i="3" s="1"/>
  <c r="F304" i="3"/>
  <c r="F300" i="3"/>
  <c r="F306" i="3" s="1"/>
  <c r="F288" i="3"/>
  <c r="F287" i="3"/>
  <c r="F283" i="3"/>
  <c r="F277" i="3"/>
  <c r="F276" i="3"/>
  <c r="F275" i="3"/>
  <c r="F274" i="3"/>
  <c r="F273" i="3"/>
  <c r="F272" i="3"/>
  <c r="F271" i="3"/>
  <c r="F270" i="3"/>
  <c r="F269" i="3"/>
  <c r="F268" i="3"/>
  <c r="F267" i="3"/>
  <c r="F266" i="3"/>
  <c r="F252" i="3"/>
  <c r="F243" i="3"/>
  <c r="F242" i="3"/>
  <c r="F241" i="3"/>
  <c r="F240" i="3"/>
  <c r="F239" i="3"/>
  <c r="F238" i="3"/>
  <c r="F237" i="3"/>
  <c r="F236" i="3"/>
  <c r="F235" i="3"/>
  <c r="F234" i="3"/>
  <c r="F233" i="3"/>
  <c r="F232" i="3"/>
  <c r="F231" i="3"/>
  <c r="F230" i="3"/>
  <c r="F229" i="3"/>
  <c r="F228" i="3"/>
  <c r="F227" i="3"/>
  <c r="F226" i="3"/>
  <c r="F225" i="3"/>
  <c r="F224" i="3"/>
  <c r="F223" i="3"/>
  <c r="F222" i="3"/>
  <c r="F290" i="3" s="1"/>
  <c r="F204" i="3"/>
  <c r="F201" i="3"/>
  <c r="F199" i="3"/>
  <c r="F195" i="3"/>
  <c r="F194" i="3"/>
  <c r="F193" i="3"/>
  <c r="F188" i="3"/>
  <c r="F187" i="3"/>
  <c r="F186" i="3"/>
  <c r="F179" i="3"/>
  <c r="F178" i="3"/>
  <c r="F177" i="3"/>
  <c r="F176" i="3"/>
  <c r="F171" i="3"/>
  <c r="F170" i="3"/>
  <c r="F169" i="3"/>
  <c r="F164" i="3"/>
  <c r="F206" i="3" s="1"/>
  <c r="F155" i="3"/>
  <c r="F152" i="3"/>
  <c r="F148" i="3"/>
  <c r="F147" i="3"/>
  <c r="F140" i="3"/>
  <c r="F139" i="3"/>
  <c r="F132" i="3"/>
  <c r="F131" i="3"/>
  <c r="F124" i="3"/>
  <c r="F123" i="3"/>
  <c r="F116" i="3"/>
  <c r="F115" i="3"/>
  <c r="F108" i="3"/>
  <c r="F107" i="3"/>
  <c r="F157" i="3" s="1"/>
  <c r="F100" i="3"/>
  <c r="F99" i="3"/>
  <c r="F94" i="3"/>
  <c r="F85" i="3"/>
  <c r="F80" i="3"/>
  <c r="F88" i="3" s="1"/>
  <c r="F73" i="3"/>
  <c r="F71" i="3"/>
  <c r="F69" i="3"/>
  <c r="F67" i="3"/>
  <c r="F65" i="3"/>
  <c r="F63" i="3"/>
  <c r="F61" i="3"/>
  <c r="F59" i="3"/>
  <c r="F75" i="3" s="1"/>
  <c r="F53" i="3"/>
  <c r="F49" i="3"/>
  <c r="F48" i="3"/>
  <c r="F47" i="3"/>
  <c r="F46" i="3"/>
  <c r="F45" i="3"/>
  <c r="F44" i="3"/>
  <c r="F43" i="3"/>
  <c r="F55" i="3" s="1"/>
  <c r="F136" i="29" l="1"/>
  <c r="F119" i="29"/>
  <c r="F115" i="29"/>
  <c r="F114" i="29"/>
  <c r="F113" i="29"/>
  <c r="F109" i="29"/>
  <c r="F106" i="29"/>
  <c r="F104" i="29"/>
  <c r="F138" i="29" s="1"/>
  <c r="F103" i="29"/>
  <c r="F102" i="29"/>
  <c r="F101" i="29"/>
  <c r="F91" i="29"/>
  <c r="F88" i="29"/>
  <c r="F85" i="29"/>
  <c r="F84" i="29"/>
  <c r="F83" i="29"/>
  <c r="F80" i="29"/>
  <c r="F77" i="29"/>
  <c r="F74" i="29"/>
  <c r="F73" i="29"/>
  <c r="F72" i="29"/>
  <c r="F69" i="29"/>
  <c r="F68" i="29"/>
  <c r="F67" i="29"/>
  <c r="F64" i="29"/>
  <c r="F63" i="29"/>
  <c r="F54" i="29"/>
  <c r="F53" i="29"/>
  <c r="F52" i="29"/>
  <c r="F49" i="29"/>
  <c r="F48" i="29"/>
  <c r="F47" i="29"/>
  <c r="F46" i="29"/>
  <c r="F45" i="29"/>
  <c r="F37" i="29"/>
  <c r="F34" i="29"/>
  <c r="F31" i="29"/>
  <c r="F28" i="29"/>
  <c r="F25" i="29"/>
  <c r="F22" i="29"/>
  <c r="F39" i="29" s="1"/>
  <c r="F12" i="29"/>
  <c r="F14" i="29" s="1"/>
  <c r="F213" i="28"/>
  <c r="F214" i="28"/>
  <c r="F215" i="28"/>
  <c r="F216" i="28"/>
  <c r="F217" i="28"/>
  <c r="F218" i="28"/>
  <c r="F219" i="28"/>
  <c r="F220" i="28"/>
  <c r="F221" i="28"/>
  <c r="F222" i="28" l="1"/>
  <c r="F225" i="28" s="1"/>
  <c r="F57" i="29"/>
  <c r="F94" i="29"/>
  <c r="F145" i="29"/>
  <c r="C31" i="1" l="1"/>
  <c r="F22" i="3"/>
  <c r="F34" i="3" l="1"/>
  <c r="F33" i="3"/>
  <c r="F32" i="3"/>
  <c r="F28" i="3" l="1"/>
  <c r="F24" i="3" l="1"/>
  <c r="F23" i="3"/>
  <c r="F6" i="3" l="1"/>
  <c r="F17" i="3" l="1"/>
  <c r="F12" i="3"/>
  <c r="F36" i="3" l="1"/>
  <c r="C19" i="1" l="1"/>
  <c r="C34" i="1" s="1"/>
  <c r="C37" i="1" s="1"/>
  <c r="C36" i="1" s="1"/>
</calcChain>
</file>

<file path=xl/sharedStrings.xml><?xml version="1.0" encoding="utf-8"?>
<sst xmlns="http://schemas.openxmlformats.org/spreadsheetml/2006/main" count="1100" uniqueCount="654">
  <si>
    <t>OPĆE NAPOMENE</t>
  </si>
  <si>
    <r>
      <rPr>
        <b/>
        <sz val="10"/>
        <color theme="1"/>
        <rFont val="Calibri"/>
        <family val="2"/>
        <charset val="238"/>
        <scheme val="minor"/>
      </rPr>
      <t>DODATNI RADOVI:</t>
    </r>
    <r>
      <rPr>
        <sz val="10"/>
        <color theme="1"/>
        <rFont val="Calibri"/>
        <family val="2"/>
        <charset val="238"/>
        <scheme val="minor"/>
      </rPr>
      <t xml:space="preserve"> Za sve dodatne radove koji nisu predviđeni projektom ili troškovnikom potrebno je tražiti odobrenje od strane nadzornog inženjera i investitora.  Bez navedenog odobrenja njihova izvedba se ne će priznati niti obračunati. </t>
    </r>
  </si>
  <si>
    <t>KONTROLA I OSIGURANJE KVALITETE</t>
  </si>
  <si>
    <t>Izvođenjem završnih radova na pojedinim elementima građevine (na građevini) mora se osigurati:
• funkcija,
• postojanost,
• stabilnost,
• sigurnost,
• preciznost,
• trajnost,
• estetski izgled,
• racionalnost i ekonomičnost,
• higijensko-tehnički uvjeti,
• kvaliteta.</t>
  </si>
  <si>
    <t xml:space="preserve">Pod funkcijom elemenata smatra se prilagođavanje i usklađivanje s namjenom objekta i eksploatacijskim specifičnostima te klimatsko atmosferskim i drugim uvjetima utvrđenim za područje na kojem se nalazi građevina. Postojanost izvedenih radova smatra se nepromjenjivost boje, oblika i strukture materijala i elemenata u propisanom razdoblju. Stabilnost izvedenih završnih radova smatra se otpornost prema kemijskim i mehaničkim utjecajima elemenata sklopova građevine. Sigurnost u izvođenju završnih radova odnosi se na korisnike građevine, prolaze, promet, susjedne objekte i okolinu, te na prolaznike, pri izvedbi i održavanju objekata, osobito pri upotrebi materijala koji mogu ugroziti život i zdravlje ljudi. Pod preciznošću se podrazumijeva točnost u izvođenju završnih radova na elementima građevine u granicama dopuštenih odstupanja. Odstupanje mora biti definirano projektom, u skladu da odgovarajućim standardima za sve slučajeve kojima je preciznost uvjet ispravna funkcioniranja i elemenata građevine. </t>
  </si>
  <si>
    <t>U odabiru materijala pri izvođenju završnih radova mora se voditi računa o higijensko tehničkim uvjetima, što podrazumijeva lako i jednostavno održavanje pri eksploataciji i sprječavanju ozljeda i eventualnih štetnih utjecaja za korisnike građevina. Izvođenjem završnih radova na građevinama (elementima) moraju se za svaku građevinu osigurati odgovarajuće karakteristike kvalitete. Materijali i sklopovi, pojedini elementi i njihovi dijelovi koji se upotrebljavaju za izvođenje elemenata građevina moraju biti opskrbljeni dokazom o kvaliteti.</t>
  </si>
  <si>
    <t>Prema Zakonu o građevnim proizvodima NN 76/13, 30/14 i tehničkom propisu o građevnim proizvodima NN 33/10; 87/10, 146/10, 81/11, 100/11, 130/12, 81/13, 136/14 tijekom građenja, a zbog osiguranja kvalitete ugrađenih materijala, mora se provesti kontrola materijala kao i proizvoda tako i dokaza na pojedinim vrstama materijala. Proizvodnu kontrolu ugrađenih materijala dokazuje se Izjavom o svojstvima dobivenom od proizvođača materijala, odnosno Certifikatom o stalnosti svojstava. Za materijale koji se izrađuju na gradilištu vrše se ispitivanja na temelju izrađenih probnih uzoraka. Ispitivanje vrše registrirane tvrtke. Dokazanu kontrolu provodi nadzorni inženjer na način da kontrolira dobivena izvješća izvršenim ispitivanjima materijala. Izvoditelj je dužan da izvrši odnosno provede sva ispitivanja ugrađenih materijala a u skladu sa važećim pravilnicima i standardima. Na zahtjev nadzornog inženjera i ukazane potrebe mogu se vršiti i ispitivanja ostalih materijala za koje se smatra da ne odgovaraju zahtijevanoj kvaliteti. Izvješće o dokazu kvalitete i dokazi sukladnosti ugrađenih materijala su sastavni dio dokumentacije za vršenje tehničkog pregleda građevine. Svi ugrađeni materijali, elementi i ugrađena oprema moraju svojim karakteristikama odgovarati, a kvalitetom zadovoljavati ispitivanja prema zahtjevima iz sljedećih tehničkih propisa te svih pravilnika i normi na koje oni upućuju:</t>
  </si>
  <si>
    <t>kom</t>
  </si>
  <si>
    <t>Geodetski radovi.</t>
  </si>
  <si>
    <t>Grubo i završno fino čišćenje.</t>
  </si>
  <si>
    <t>Pripremni i završni radovi</t>
  </si>
  <si>
    <t>UKUPNO:</t>
  </si>
  <si>
    <t>m2</t>
  </si>
  <si>
    <t>Rušenja i demontaže</t>
  </si>
  <si>
    <t>Zemljani radovi</t>
  </si>
  <si>
    <t>AB radovi</t>
  </si>
  <si>
    <t>Izolaterski radovi</t>
  </si>
  <si>
    <t>Bravarski radovi</t>
  </si>
  <si>
    <t>Limarski radovi</t>
  </si>
  <si>
    <t>UKUPNO [kn] (bez PDV-a):</t>
  </si>
  <si>
    <t>PDV 25% [kn]:</t>
  </si>
  <si>
    <t>UKUPNO [kn] (sa PDV-om):</t>
  </si>
  <si>
    <t>m</t>
  </si>
  <si>
    <t>kg</t>
  </si>
  <si>
    <t>m3</t>
  </si>
  <si>
    <t>a) beton</t>
  </si>
  <si>
    <t>b) oplata</t>
  </si>
  <si>
    <t>Izrada Programa kontrole betona.</t>
  </si>
  <si>
    <t>Izrada Programa kontrole i osiguranja kvalitete betonske konstrukcije (obveza izvođača). Programom je potrebno obuhvatiti i betonske radove u radovima vodovoda i odvodnje te vanjskog uređenja.</t>
  </si>
  <si>
    <t>Armatura B500B.</t>
  </si>
  <si>
    <t>Izrada radioničkih nacrta.</t>
  </si>
  <si>
    <t>12.01.</t>
  </si>
  <si>
    <t>MJ</t>
  </si>
  <si>
    <t>KOLIČINA</t>
  </si>
  <si>
    <t>JED. CIJENA</t>
  </si>
  <si>
    <t>UKUPNO</t>
  </si>
  <si>
    <t>03.00 Zemljani radovi</t>
  </si>
  <si>
    <t>03.01.</t>
  </si>
  <si>
    <t>03.02.</t>
  </si>
  <si>
    <t>03.03.</t>
  </si>
  <si>
    <t>03.05.</t>
  </si>
  <si>
    <t>03.06.</t>
  </si>
  <si>
    <t>03.07.</t>
  </si>
  <si>
    <t>02.00 Rušenja i demontaže</t>
  </si>
  <si>
    <t>02.01.</t>
  </si>
  <si>
    <t>01.00 Pripremni i završni radovi</t>
  </si>
  <si>
    <t>01.01.</t>
  </si>
  <si>
    <t>01.02.</t>
  </si>
  <si>
    <t>01.04.</t>
  </si>
  <si>
    <t>01.05.</t>
  </si>
  <si>
    <t>01.00</t>
  </si>
  <si>
    <t>02.00</t>
  </si>
  <si>
    <t>03.00</t>
  </si>
  <si>
    <t>04.00</t>
  </si>
  <si>
    <t>05.01.</t>
  </si>
  <si>
    <t>05.00</t>
  </si>
  <si>
    <t>06.00</t>
  </si>
  <si>
    <t>07.00</t>
  </si>
  <si>
    <t>07.01.</t>
  </si>
  <si>
    <t>08.00</t>
  </si>
  <si>
    <t>09.00</t>
  </si>
  <si>
    <t>10.00</t>
  </si>
  <si>
    <t>11.00</t>
  </si>
  <si>
    <t>12.00</t>
  </si>
  <si>
    <t>Karakteristike:</t>
  </si>
  <si>
    <t>Gipskartonski radovi</t>
  </si>
  <si>
    <t>a) zidovi, vertikalne obloge</t>
  </si>
  <si>
    <t>NAPOMENA: Kvaliteta cijele završne obrade spojeva i  zaglađivanje površine zadnjeg sloja mora zadovoljavati Q3 kategoriju kvalitete površine. Ostali slojevi moraju biti u izvedbi min. Q1 kategorije.</t>
  </si>
  <si>
    <t>11.01.</t>
  </si>
  <si>
    <t>11.02.</t>
  </si>
  <si>
    <t>09.01.</t>
  </si>
  <si>
    <t>09.02.</t>
  </si>
  <si>
    <t>05.02.</t>
  </si>
  <si>
    <t>▪ RAL montaža obavezna</t>
  </si>
  <si>
    <t>▪ sva brtvljenja izvode se EPDM brtvama</t>
  </si>
  <si>
    <t>m1</t>
  </si>
  <si>
    <t>Planiranje dna iskopa gdje se izvode temeljne trake i temeljne stope, s točnošću +/- 3 cm, sa mehaničkim nabijanjem (2-3 prolaska žabom), uključivo odsijecanje, prebacivanje viška iskopa i potrebno zbijanje. Ovaj rad obuhvaća sve radove koji se moraju obaviti kako bi se sraslo tlo osposobilo da bez štetnih posljedica preuzme opterećenje. U cijenu uključiti planiranje, prosušivanje ili vlaženje, zbijanje do propisane zbijenosti. Rad se mjeri i obračunava po m2 uređenog temeljnog tla. Izvoditelj je dužan provoditi ispitivanja te dokazati kvalitetu izvedenih radova i ugrađenog materijala te isto dostaviti nadzornom inženjeru.</t>
  </si>
  <si>
    <t>04.02.</t>
  </si>
  <si>
    <t>05.00 AB radovi</t>
  </si>
  <si>
    <t>05.03.</t>
  </si>
  <si>
    <t>08.01.</t>
  </si>
  <si>
    <t>▪ vrsta profila: ALU sa prekinutim toplinskim mostom</t>
  </si>
  <si>
    <t>Fino planiranje tamponskog sloja šljunka ispod podne ploče (prije betoniranja) granulacije od 0 - 16mm u sloju debljine 10cm.
Stavka obuhvaća nasipavanje, razastiranje, eventualno potrebno vlaženje ili sušenje, te fino planiranje materijala u nasipu prema dimenzijama danim u projektu. Sloj nasipanog materijala razastire se vodoravno u uzdužnom smjeru. Svaki sloj treba sabiti u punoj širini od nižeg ruba prema višem, a visina pojedinog sloja mora biti u skladu s vrstom nasipanog materijala i dubinskim učinkom strojeva za sabijanje. Razastrti materijal se komprimira odgovarajućim strojevima dok se ne postigne potreban modul stišljivosti - Ms=60MN/m2. Obračun po m3 ugrađenog materijala u zbijenom stanju. Za izradu ovog sloja koristi se prirodni šljunak dobre granulacije. Izvoditelj je dužan provoditi ispitivanja te dokazati kvalitetu izvedenih radova i ugrađenog (pogodnost materijala za navoz) materijala te isto dostaviti nadzornom inženjeru.</t>
  </si>
  <si>
    <t>03.08.</t>
  </si>
  <si>
    <t>Radovi rušenja i uklanjanja postojeće kolničke konstrukcije, rubnjaka, betonskih slivnika, PVC cijevi, i sl. uključuju i utovar u prijevozna sredstva te odvoz na deponiju.</t>
  </si>
  <si>
    <t xml:space="preserve">m2 </t>
  </si>
  <si>
    <t>05.05.</t>
  </si>
  <si>
    <t>05.06.</t>
  </si>
  <si>
    <t>05.07.</t>
  </si>
  <si>
    <t>05.08.</t>
  </si>
  <si>
    <t>U cijeni sav potreban rad, materijal, alat, strojevi do pune funkcionalne gotovosti i prema pravilima struke.  Obračun po m2 gotove izolirane plohe. Preklopi nisu u kvadraturi te su obuhvaćeni u jediničnoj cijeni i neće se zasebno obračunavati.</t>
  </si>
  <si>
    <t>07.02.</t>
  </si>
  <si>
    <t>VANJSKA PVC STOLARIJA</t>
  </si>
  <si>
    <t>VANJSKA ALUMINIJSKA STOLARIJA</t>
  </si>
  <si>
    <t>UNUTARNJA ALUMINIJSKA STOLARIJA</t>
  </si>
  <si>
    <t>Razni opšavi, t=0,60mm, RŠ do 70cm.</t>
  </si>
  <si>
    <t>NAPOMENA: Potrebu montaže pojedinih opšava definirati na licu mjesta sa nadzornim inženjerom.</t>
  </si>
  <si>
    <t>a) opšavi t=0,60mm, RŠ do 35cm</t>
  </si>
  <si>
    <t>b) opšavi t=0,60mm, RŠ do 70cm</t>
  </si>
  <si>
    <t>Limene kape sig. preljeva, t=0,60mm, RŠ do 30/30/30cm.</t>
  </si>
  <si>
    <t>Rušenje postojeće kolničke konstrukcije.</t>
  </si>
  <si>
    <t>a) Prodori do  Ø50</t>
  </si>
  <si>
    <t>b) Prodori do  Ø100</t>
  </si>
  <si>
    <t>c) Prodori do  Ø200</t>
  </si>
  <si>
    <t>a) Asfalt debljine cca 12 cm</t>
  </si>
  <si>
    <r>
      <rPr>
        <b/>
        <sz val="10"/>
        <color theme="1"/>
        <rFont val="Calibri"/>
        <family val="2"/>
        <charset val="238"/>
        <scheme val="minor"/>
      </rPr>
      <t>OBRAČUN RADOVA:</t>
    </r>
    <r>
      <rPr>
        <sz val="10"/>
        <color theme="1"/>
        <rFont val="Calibri"/>
        <family val="2"/>
        <charset val="238"/>
        <scheme val="minor"/>
      </rPr>
      <t xml:space="preserve"> Jediničnim cijenama svih radova obuhvaćeni su troškovi kompletno opisanog rada i svih materijala koji će se koristiti za realizaciju pojedine stavke, potrebne radne skele, platforme, mehanizacija i transportna sredstava za izvođenje radova, sav alat i pomoćna sredstva rada, zaštitna oprema i sve ostalo nužno za dovršetka pojedinih radova do pune funkcionalne gotovosti, a sve u skladu sa važećim Zakonom o gradnji, Tehničkim propisima i Pravilnicima na koje upućuju. U cijenu radova su uključeni svi radovi zaštite opreme i proizvoda od prašine i oštećenje, premještanje namještaja i opreme iz prostorija u kojima se izvode radove u druge prostorije te vraćanje istog nakon završetka radova, radovi grubog i finog čišćenja tokom izvedbe radova i nakon završetka, očuvanja i zaštite postojećih materijala i ugrađene opreme, izrada i vođenje prateće obavezne dokumentacije (radionički nacrti čelika, program kontrole i osiguranja kvalitete betonske konstrukcije, planovi armature, sukcesivno prikupljanje dokaza sukladnosti ugrađenih materijala i opreme, vođenje građevinskog dnevnika u skladu s pravilnikom, vođenje građevinske knjige, dokazivanje kvalitete, ispitivanje modula stišljivosti tampona, vađenje uzoraka svježeg betona te ispitivanje tlačne čvrstoće i drugih projektom traženih parametara, …). Gradilište tokom čitavog vremena treba održavati urednim, organiziranim i čistim te propisano zbrinjavati sav otpadni materijal uz predočenje dokaza o provedenom zbrinjavanju.</t>
    </r>
  </si>
  <si>
    <t>Sve radove potrebno je izvoditi u skladu s pravomoćnom građevinskom dozvolom, projektnom dokumentacijom, Zakonom o gradnji, Tehničkim propisima i ostalim propisima i pravilnicima koji proizlaze iz njih, norme na koje upućuju te pravilima struke. Za formiranje što kvalitetnije ponude potrebno je koristiti se kompletnom projektnom dokumentacijom (tekstilni i grafički dijelovi projekata) dostavljenom zajedno sa troškovnikom, a prema potrebi izvršiti osobni pregled gradilišta.</t>
  </si>
  <si>
    <r>
      <rPr>
        <b/>
        <sz val="10"/>
        <color theme="1"/>
        <rFont val="Calibri"/>
        <family val="2"/>
        <charset val="238"/>
        <scheme val="minor"/>
      </rPr>
      <t>ORGANIZACIJA GRADILIŠTA:</t>
    </r>
    <r>
      <rPr>
        <sz val="10"/>
        <color theme="1"/>
        <rFont val="Calibri"/>
        <family val="2"/>
        <charset val="238"/>
        <scheme val="minor"/>
      </rPr>
      <t xml:space="preserve"> Izvođač je dužan tokom čitavog vremena izvođenja radova gradilište održavati čistim i urednim. Odgovoran je da na propisan način zbrinjava otpad, a eventualne troškove ukalkulira u jedinične cijene, jer se neće posebno obračunavati. Priprema svih radnih površina i platoa (npr. izvedba šljunčanog nasipa za manipulativne površine), tornjeva, skela i rampi, sve za potrebe neometanog i pravilnog izvođenja radova obaveza su glavnog izvođača, te se ne će dodatno obračunavati.</t>
    </r>
  </si>
  <si>
    <r>
      <rPr>
        <b/>
        <sz val="10"/>
        <color theme="1"/>
        <rFont val="Calibri"/>
        <family val="2"/>
        <charset val="238"/>
        <scheme val="minor"/>
      </rPr>
      <t>UGRADNJA MATERIJALA I OPREME:</t>
    </r>
    <r>
      <rPr>
        <sz val="10"/>
        <color theme="1"/>
        <rFont val="Calibri"/>
        <family val="2"/>
        <charset val="238"/>
        <scheme val="minor"/>
      </rPr>
      <t xml:space="preserve"> Za sav ugrađeni materijal i opremu potrebno je prije njihove ugradnje dostaviti nadzornom inženjeru odgovarajuće dokaze sukladnosti (Izjave o svojstvima, Certifikat o stalnosti svojstava, Tehnički list, Certifikat o sukladnosti tvorničke kontrole kvalitete, Izvještaj o ispitivanju, ...) radi odobrenja materijala. Sav ugrađeni materijal i oprema za koji nije dostavljena sve potrebna i ispravna dokumentacija ili nije dano odobrenje od strane nadzornog inženjera za njihovu ugradnju, neće se priznati kao izvedeni rad. </t>
    </r>
  </si>
  <si>
    <r>
      <rPr>
        <b/>
        <sz val="10"/>
        <color theme="1"/>
        <rFont val="Calibri"/>
        <family val="2"/>
        <charset val="238"/>
        <scheme val="minor"/>
      </rPr>
      <t>ODOBRENJE TEHNIČKE DOKUMENTACIJE:</t>
    </r>
    <r>
      <rPr>
        <sz val="10"/>
        <color theme="1"/>
        <rFont val="Calibri"/>
        <family val="2"/>
        <charset val="238"/>
        <scheme val="minor"/>
      </rPr>
      <t xml:space="preserve"> Prije izvedbe radova potrebno je nadzornom inženjeru dostaviti na pregled i odobrenje: radioničke nacrte čelika, planove polaganja fasadnih panela, trapeznog krovnog lima, proračune spojnih sredstava, prijedlog tehnologije izvedbe podne ploče, prijedlog izvedbe radova na drugačiji način nego je to predviđeno projektom.</t>
    </r>
  </si>
  <si>
    <t>Pripremni radovi i organizacija gradilišta.</t>
  </si>
  <si>
    <t xml:space="preserve">Izrada tampona ispod nosive AB ploče od pjeskovitog šljunka. Stavka obuhvaća nasipavanje, razastiranje, eventualno potrebno vlaženje ili sušenje, te grubo planiranje materijala u nasipu prema dimenzijama danim u projektu. Svaki sloj nasipanog materijala razastire se vodoravno u uzdužnom smjeru. Svaki sloj treba sabiti u punoj širini od nižeg ruba prema višem, a visina pojedinog sloja mora biti u skladu s vrstom nasipanog materijala i dubinskim učinkom strojeva za sabijanje. Razastrti materijal se komprimira odgovarajućim strojevima dok se ne postigne potreban modul stišljivosti - Ms=60MN/m2. Obračun po m3 ugrađenog materijala u zbijenom stanju.Za izradu ovog sloja koristi se prirodni šljunak dobre granulacije. Izvoditelj je dužan provoditi ispitivanja te dokazati kvalitetu izvedenih radova i ugrađenog (pogodnost materijala za navoz) materijala te isto dostaviti nadzornom inženjeru. Podlogu u potpunosti pripremiti za izradu armirano - betonskih ploča.
</t>
  </si>
  <si>
    <t>U cijenu uračunat sav potreban materijal, alat, rad i strojevi za izradu, eventualne potrebne ukrute i ojačanja, uključujući i sve potrebne pomične i nepomične radne skele. Izvedba u svemu prema uputstvima proizvođača sa svim nužnim do pune funkcionalne gotovosti i u skladu s pravilima struke.</t>
  </si>
  <si>
    <t>U cijenu uračunat sav potreban materijal, alat, rad i strojevi za izradu, eventualne potrebne ukrute i ojačanja, uključujući i sve potrebne pomične i nepomične radne skele. Izvedba u svemu prema uputstvima proizvođača sa svim nužnim do pune funkcionalne gotovosti i u skladu s pravilima struke. Obračun po m2, površina otvora iznad 3m2 se odbija.</t>
  </si>
  <si>
    <t>Zidna  obloga, t=7,50cm + 10 cm vune.</t>
  </si>
  <si>
    <t>09.03.</t>
  </si>
  <si>
    <t>09.04.</t>
  </si>
  <si>
    <t>07.04.</t>
  </si>
  <si>
    <t>07.05.</t>
  </si>
  <si>
    <t>Dobava i montaža privremene fasadne skele</t>
  </si>
  <si>
    <t>Razni nespecificirani i nepredviđeni manji radovi kao i pripomoći obrtnicima i instalaterima. Po stvarno odrađenim satima ovjerenim od strane nadzornog inženjera ili investitora.</t>
  </si>
  <si>
    <t>Razni radovi</t>
  </si>
  <si>
    <t>PKV</t>
  </si>
  <si>
    <t>sati</t>
  </si>
  <si>
    <t>KV</t>
  </si>
  <si>
    <t>VKV</t>
  </si>
  <si>
    <t>Izvedba sa svim potrebnim radom, alatom, strojevima, materijalom i ostalim potrebnim za postizanje potpune gotovosti stavke. U cijenu stavke uračunat utovar, odvoz na deponiju i propisano zbrinjavanje otpada. Obračun prema stvarno izvedenim količinama.</t>
  </si>
  <si>
    <t xml:space="preserve">NAPOMENA: Površina parcele na kojoj se izvode radovi ili vrše prateće radnje (transport, skladištenje materijala i sl.) iznosi cca. 2.800 m2, a bruto površina građevine na kojoj se izvode radovi cca. 1.000m2. </t>
  </si>
  <si>
    <t>Izrada prodora u AB zidovima i pločama</t>
  </si>
  <si>
    <t>Strojni površinski iskop humusa u materijalu III ("C") kategorije, dubine cca 30 cm sa utovarom i odvoz materijala od iskopa na deponij. U cijenu uključiti i čišćenje postojećeg niskog raslinja koji se nalazi na parceli. Uključivo utovar u vozilo, prijevoz, istovar na deponiji na udaljenosti do 15 km, poravnanje na deponiji  i drugi neposredno vezani troškovi. Obračunato po m3 iskopanog materijala u sraslom stanju. Troškove deponije podmiruje izvođač.</t>
  </si>
  <si>
    <t xml:space="preserve">Ispod podne ploče potrebno je položiti sloj PE folije na šljunak kako bi se smanjilo trenje sa šljunčanom podlogom uslijed puzanja i skupljanja betona. </t>
  </si>
  <si>
    <t>Podložni beton, C16/20, X0,  t=10cm.</t>
  </si>
  <si>
    <t>Prilikom betoniranja voditi računa o izradi oplate  prodora za postavu instalacija (hidroinstalacija, elektroinstalacija, strojarskih instalacija i sl.) Oplatu prodora izvest i uskladu sa glavnim projektima i u dogovoru sa nadzornim inženjerom. Voditi računa o visinskim kotama prodora. Sve navedeno uključeno je u cijenu betona.</t>
  </si>
  <si>
    <t>NAPOMENA: U cijenu betona je uračunata:           
- PE folija za pokrivanje ploče nakon izvedbe (njega),
- armatura se obračunava u zasebnoj stavci.</t>
  </si>
  <si>
    <t xml:space="preserve">NAPOMENA: U cijenu betona je uračunata:           
- PE folija za pokrivanje ploče nakon izvedbe (njega),
- armatura se obračunava u zasebnoj stavci.
</t>
  </si>
  <si>
    <t>Jedinične cijene pojedinog rada uključuju sam rad, alat, strojeve, materijal i ostalo nužno za postizanje pune funkcionalne gotovosti stavke. Obračun po m3 stvarno ugrađenog  betona i m2 izvedene oplate.</t>
  </si>
  <si>
    <t>NAPOMENA: U cijenu betona je uračunata:           
-  velikoplošna oplata,
- armatura se obračunava u zasebnoj stavci.</t>
  </si>
  <si>
    <t>AB zidova i zidova dizala,  C25/30, XC1, d=25cm.</t>
  </si>
  <si>
    <t>Dobava materijala, izrada oplate, betoniranje i njega AB zidova i zidova dizala betonom klase C25/30, D16, XC1, debljine d=25cm. AB zidovi se armiraju klasičnom armaturom u svemu prema projektu konstrukcija. Prilikom izvedbe nužno je zadovoljiti uvjete normi HRN DIN 18201, HRN DIN 18202.</t>
  </si>
  <si>
    <t>Dobava materijala, izrada oplate, betoniranje i njega AB stepenica betonom klase C25/30, D16, XC1. AB stepenice se armiraju klasičnom armaturom u svemu prema projektu konstrukcija.  Gazišta je potrebno završno fino zagladiti. Prilikom izvedbe nužno je zadovoljiti uvjete normi HRN DIN 18201, HRN DIN 18202.</t>
  </si>
  <si>
    <t>Jedinične cijene pojedinog rada uključuju sam rad, alat, strojeve, materijal i ostalo nužno za postizanje pune funkcionalne gotovosti stavke. Obračun po m3 stvarno ugrađenog  betona i m2 izvedene oplate. Visina greda i serklaža koji se izvode u visini stropnih ploča obračunati su u stavci za izvođenje stropnih ploča. O ovoj stavci obračunati je beton i oplata samo za razliku do pune visine AB greda i serklaža.</t>
  </si>
  <si>
    <t>AB grede i horizontalni serklaži,  C25/30, XC1.</t>
  </si>
  <si>
    <t>AB stupovi i vertiklani serklaži,  C25/30, XC1.</t>
  </si>
  <si>
    <t>Dobava materijala, izrada oplate, betoniranje i njega AB stupova i vertikalnih serklaža betonom klase C25/30, D16, XC1. AB stupovi i vertikalni serklaži se armiraju klasičnom armaturom u svemu prema projektu konstrukcija. Prilikom izvedbe nužno je zadovoljiti uvjete normi HRN DIN 18201, HRN DIN 18202.</t>
  </si>
  <si>
    <t xml:space="preserve">Jedinične cijene pojedinog rada uključuju sam rad, alat, strojeve, materijal i ostalo nužno za postizanje pune funkcionalne gotovosti stavke. Obračun po m3 stvarno ugrađenog  betona i m2 izvedene oplate. </t>
  </si>
  <si>
    <t>Dobava materijala, izrada oplate, betoniranje i njega AB greda, horizontalnih serklaža, nadvoja betonom klase C25/30, D16, XC1. AB grede se armiraju klasičnom armaturom u svemu prema projektu konstrukcija. Prilikom izvedbe nužno je zadovoljiti uvjete normi HRN DIN 18201, HRN DIN 18202.</t>
  </si>
  <si>
    <t>04.00 Zidarski radovi</t>
  </si>
  <si>
    <t>Zidarski radovi</t>
  </si>
  <si>
    <t>Zidanje nosivih zidova</t>
  </si>
  <si>
    <t>Žbuka zidova</t>
  </si>
  <si>
    <t>Slojevi:
1) prskanje cementnim mlijekom: podloga grube žbuke;
2) gruba žbuka 1,50-2,00cm;
3) fina žbuka debljine 0,50cm (granulacije do 1,00mm).</t>
  </si>
  <si>
    <t>Parna brana ravnog krova.</t>
  </si>
  <si>
    <t>Izvedba u svemu prema uputstvima proizvođača sa svim potrebnim materijalom i radom do pune funkcionalne gotovosti i u skladu s pravilima struke. Obračun po m2 gotove izvedene plohe.  Preklopi nisu u kvadraturi te su obuhvaćeni u jediničnoj cijeni i ne će se zasebno obračunavati.</t>
  </si>
  <si>
    <t>a) horizontalno polaganje na krov</t>
  </si>
  <si>
    <t>b) vertikalno podizanje uz svjetlarnike i kupole</t>
  </si>
  <si>
    <t>c) vertikalno podizanje uz atiku</t>
  </si>
  <si>
    <t xml:space="preserve">Cijena uključuje sav nužan rad, alat, materijal, strojeve i ostalo za postizanje pune gotovosti stavke. Izvedba u svemu prema uputstvima proizvođača sa svim potrebnim materijalom i radom do pune funkcionalne gotovosti i u skladu s pravilima struke. Obračun po m2 izvedene plohe odnosno m1 postavljenih klinova. </t>
  </si>
  <si>
    <t>a) horizontalna toplinska izolacija, d=20cm</t>
  </si>
  <si>
    <t>c) protupadni klinovi, 1-2%</t>
  </si>
  <si>
    <t xml:space="preserve">c) stiropor u padu, 1-2% </t>
  </si>
  <si>
    <t>Hidroizolacijska membrana ravnog krova, FPO.</t>
  </si>
  <si>
    <t>c) vertikalno dizanje na atiku i viši krov (do RŠ 60cm)</t>
  </si>
  <si>
    <t>b) vertikalno dizanje na kupole (do 30cm)</t>
  </si>
  <si>
    <t>Izrada i obrada prodora izolacija ravnog krova.</t>
  </si>
  <si>
    <t>Spajanje na krovnu FPO foliju s komadom FPO trake kao plošno brtvljenje, širine 40cm, zavarit. Prodori su raznih dimenzija. Obračun po kom stvarno obrađenih prodora (dimenzija se odnosi na element koji se provlači kroz krov). U cijenu stavke uračunati svi slojevi i sav potreban alat, materijal, rad, strojevi, demontaža, obrada, sve do pune gotovosti.</t>
  </si>
  <si>
    <t>a) prodori veličine ≤30×30cm</t>
  </si>
  <si>
    <t>b) prodori veličine &gt;30×30cm ≤50×50cm</t>
  </si>
  <si>
    <t>c) prodori veličine &gt;50×50cm ≤100×100cm</t>
  </si>
  <si>
    <t>Sigurnosni preljevi ravnog krova.</t>
  </si>
  <si>
    <t>Izrezivanje slojeva krovnih izolacija radi izrade raznih prodora ravnog krova za potrebe vođenja instalacija ili prolaza čelične konstrukcije. Cijena uključuje potrebno izrezivanje svih slojeva krovne izolacije (parna brana, EPS - 20-25cm, hidroizolacija FPO), te naknadnu obradu oko izvedenih instalacija ili konstrukcije u istim slojevima (dizanje parne brane, ugradnja toplinske izolacije i obrada hidroizolacijom - osigurati vodonepropusnost). Prilikom obrade prodora potrebno je nalijepiti manžete od brtvene trake kao površinsko brtvljenje visine min. 30cm, i osigurati na gornjem rubu nehrđajućom trakom obujmice.</t>
  </si>
  <si>
    <t>b) vertikalna toplinska izolacija, d=3cm</t>
  </si>
  <si>
    <t xml:space="preserve">Dobava materijala, izrezivanja slojeva atike (parna brana, stiropor  d=3cm, hidroizolacijska folija), te montaža tipskih sigurnosnih preljeva za obornisku vodu. Preljevi tipski, sa plaštom kompatibilnim sa postojećom krovnom folijom (FPO folija) te odgovarajućim brtvenim materijalom. Preljevi su pravokutnog ili okruglog presjeka, otvora površine cca. 150×150mm raspoređenim na pozicijama određenim od strane projektanta. Preljev se izvodi od lica fasade min. 10 cm. Preljevi se postavljaju na visini cca. 3 cm iznad najviše točke toplinske izolacije krova. U cijeni uključen sav nužan alat, rad, strojevi, materijali i ostalo nužno za postizanje pune funkcionalne gotovosti stavke. Obračun po kom. </t>
  </si>
  <si>
    <t xml:space="preserve">Dobava materijala i ugradnja riječnog separiranog šljunka  granulacije 16-32 mm u sloju debljine 10cm u svrhu opterećenja hidroizolacijske krovne folije. Šljunak se ugrađuje na sloj razdjelnog geotekstila koji se obračunava u zasebnoj stavci. U cijeni uključen sav nužan alat, rad, strojevi, materijali i ostalo nužno za postizanje pune funkcionalne gotovosti stavke. Obračun po m2. </t>
  </si>
  <si>
    <t>Razdjelni sloj geotekstila ravnog krova.</t>
  </si>
  <si>
    <t xml:space="preserve">Riječni separirani šljunak </t>
  </si>
  <si>
    <t>Preklopi se ne obračunavaju dodatno. Eventulani holkeri obračunati u jediničnu cijenu. Dobava i ugradnja slivnika za  odvodnju krovne vode obračunati su u troškovniku hidroinstalacija. Ovom stavkom obuhvaćen je rad i materijal na izradi vodonepropusnog spoja FPO krovne folije na slivnik. Obračun po m2 gotove izvedene plohe. Dobava i ugradnja separiranog šljunka obračunata je u zasebnoj stavci.</t>
  </si>
  <si>
    <t>Ventilirana fasada</t>
  </si>
  <si>
    <t>b) špalete - r.š. - 20cm</t>
  </si>
  <si>
    <t>Rad na visini do 350 cm.</t>
  </si>
  <si>
    <t>Dobava, izrada i montaža ventilirane fasade koja se sastoji od slijedećih elemenata:</t>
  </si>
  <si>
    <t>a) kapa atike</t>
  </si>
  <si>
    <t>Dobava, izrada i montaža kape atike koja se izvodi iz čeličnog plastificiranog lima debljine 0,80mm RŠ do 80cm, sa svim spojnim i brtvenim materijalom. Boja lima RAL 7016.</t>
  </si>
  <si>
    <t>Opšav atike.</t>
  </si>
  <si>
    <t>Preklopi, eventualni nastali otpad prilikom pripasavanja su obuhvaćeni jediničnom cijenom te se ne će dodatno obračunavati. U stavku uključen sav pričvrsni, spojni, brtveni materijal, ostali potreban rad, materijal, alat za izvedbu stavke. Obračun po m1 izvedenog opšava.</t>
  </si>
  <si>
    <t>Obavezno izvođenje svih spojeva limova po sustavu falca. Lim se pričvršćuje na čelične pocinčane trake debljine 3 mm i širine 50 mm, koje se sa vijcima promjera minimalno Φ8mm (2 komada po traci) učvršćuju u AB horizontalni serklaž atike. Trake se izvode na osnom razmaku od 50cm. Prije izvođenja nadzornom inženjeru dostaviti detalj izvođenja na odobrenje.</t>
  </si>
  <si>
    <t>10.05.</t>
  </si>
  <si>
    <t>Zidovi visine do 400cm. Ukupna debljina zida 15,0cm. Obračun po m2, površina otvora iznad 3m2 se odbija.</t>
  </si>
  <si>
    <t>Zidovi visine do 400cm. Ukupna debljina zida 10,0cm. Obračun po m2, površina otvora iznad 3m2 se odbija.</t>
  </si>
  <si>
    <t>b) čeličnih sidara, vruće cinčanih kao elementi za učvršćenje primarne i sekundarne aluminijske konstrukcije ventilirane fasade na AB i zidanu konstrukciju. U stavku uključiti gumenu podlošku debljine 5-8 mm između AB zida i sidra za prekid toplinskog mosta.</t>
  </si>
  <si>
    <t>Statički proračun i radionički nacrti</t>
  </si>
  <si>
    <t>Izrada statičkog proračuna potkonstrukcije fasade (ovjerena od ovlaštenog konstruktera) te izrada radioničkih nacrta za izvedbu elemenata ventilirane fasade. Proračunom i nacrtima trebaju biti riješeni svi specifični tehnički detalji neophodni za kvalitetnu izvedbu. Statički proračun i radionički nacrt prije izvođenja dostaviti nadzornom inženjeru na uvid i odobrenje. Obračun kao komplet.</t>
  </si>
  <si>
    <t>Dobava materijala i izrada vertikalne i horizontalne hidroizolacije  AB podne ploče, vanjske strane temeljnih serklaža, šahta kotlovnice i dizala. Izolacija jednim hladnim premazom resitolom i sa 2 sloja fleksibilne polimer-bitumenske trake s uloškom staklenog voala (tipa kao "Bitufix GV-4"). Hidroizolaciju izvoditi s preklopima min. 10cm.</t>
  </si>
  <si>
    <t>Ventilirana fasada:</t>
  </si>
  <si>
    <t>Fasaderski radovi:</t>
  </si>
  <si>
    <t>ETICS fasada - vanjski zidovi</t>
  </si>
  <si>
    <t>a)</t>
  </si>
  <si>
    <t>Slojevi:</t>
  </si>
  <si>
    <t>Polimer-cementno ljepilo</t>
  </si>
  <si>
    <t>Polimer-cementno ljepilo armirano staklenom mrežicom i pričvrsnicama</t>
  </si>
  <si>
    <t>Impregnacijski predpremaz</t>
  </si>
  <si>
    <t>U jediničnu cijenu uključiti sve slojeve fasade.</t>
  </si>
  <si>
    <t>ETICS fasada - vanjski zidovi - sokl</t>
  </si>
  <si>
    <t>mineralna vuna</t>
  </si>
  <si>
    <t>a) Mineralna vuna - 20 cm</t>
  </si>
  <si>
    <t>Završna obrada fasadnih površina sa silikonskom žbukom</t>
  </si>
  <si>
    <t>XPS</t>
  </si>
  <si>
    <t>04.01.</t>
  </si>
  <si>
    <t>05.04.</t>
  </si>
  <si>
    <t>05.09.</t>
  </si>
  <si>
    <t>05.10.</t>
  </si>
  <si>
    <t>06.01.</t>
  </si>
  <si>
    <t>06.02.</t>
  </si>
  <si>
    <t>07.03.</t>
  </si>
  <si>
    <t>06.03.</t>
  </si>
  <si>
    <t>06.04.</t>
  </si>
  <si>
    <t>06.05.</t>
  </si>
  <si>
    <t>ALU i PVC stolarija</t>
  </si>
  <si>
    <t>10.01.</t>
  </si>
  <si>
    <t>10.02.</t>
  </si>
  <si>
    <t>Fasaderski radovi</t>
  </si>
  <si>
    <t>Rušenje vanjskih AB ploča i parapeta.</t>
  </si>
  <si>
    <t>Rušenje, iskop i zbrinjavanje vanjskih AB ploča debljine 15-25 cm i AB parapetnih zidova. Izvedba sa svim potrebnim radom, alatom, strojevima, materijalom i ostalim potrebnim za postizanje potpune gotovosti stavke. U cijenu stavke uračunat utovar, odvoz na deponiju i propisano zbrinjavanje otpada. Obračun prema stvarno izvedenim količinama sa odbijenim otvorima.  Obračun po m3.</t>
  </si>
  <si>
    <t>c) Rubnici 15/25/100</t>
  </si>
  <si>
    <t>b) Betonski opločnici debljine cca 8 cm</t>
  </si>
  <si>
    <t>02.02.</t>
  </si>
  <si>
    <t>Pažljivi strojni iskop za temeljne stope i temeljne trake u materijalu III ("C") kategorije, dubine do 1,50 m, s točnošću +/- 2 cm za bočne stranice. Uključivo utovar u vozilo, prijevoz, istovar na deponiju do 15 km udaljenosti te poravnanje  i drugi neposredno vezani troškovi. Ako je moguće iskop izvesti sa vertikalnim odsijecanjem stranica - pripremiti za betoniranje temeljnih stopa i traka u tlu - bez oplate. Obračunato po m3 iskopanog materijala u sraslom stanju. Troškove deponije podmiruje izvođač.</t>
  </si>
  <si>
    <t xml:space="preserve">Pažljivi strojni iskop za temeljne stope i temeljne trake u nasipanom šljunku, dubine do 0,50 m. Uključivo utovar u vozilo, prijevoz, istovar na gradilištu i drugi neposredno vezani troškovi. Iskopani materijal se deponira na gradilištu te se koristi za zatrpavanje oko izvedenih temeljnih stopa, greda i čaša. Obračunato po m3 iskopanog materijala u zbijenom stanju. </t>
  </si>
  <si>
    <t>03.04.</t>
  </si>
  <si>
    <t>Strojni široki iskop nakon iskopa humusa  u materijalu III ("C") kategorije, dubine cca 30 cm sa utovarom i odvoz materijala od iskopa na deponij. Uključivo utovar u vozilo, prijevoz, istovar na deponiji na udaljenosti do 15 km, poravnanje na deponiji  i drugi neposredno vezani troškovi.  Kvalitetniji materijal se deponira na gradilištu za potrebe uređenja zelenih površina prilikom izvođenja radova na uređenju vanjskog okoliša. Stavka se izvodi po odobrenju nadzornog inženjera ovisno o kvaliteti temeljnog tla. Obračunato po m3 iskopanog materijala u sraslom stanju. Troškove deponije podmiruje izvođač.</t>
  </si>
  <si>
    <t>Zatrpavanje jama oko temeljnih stopa i traka materijalom od iskopa (šljunak).
Stavka obuhvaća nasipavanje, razastiranje, eventualno potrebno vlaženje ili sušenje, te grubo planiranje materijala u nasipu prema dimenzijama danim u projektu. Svaki sloj nasipanog materijala razastire se vodoravno u uzdužnom smjeru. Svaki sloj treba sabiti u punoj širini od nižeg ruba prema višem, a visina pojedinog sloja mora biti u skladu s vrstom nasipanog materijala i dubinskim učinkom strojeva za sabijanje. Razastrti materijal se komprimira odgovarajućim strojevima dok se ne postigne potreban modul stišljivosti - Ms=60MN/m2. Za izradu ovog sloja koristi se prirodni šljunak dobre granulacije. Izvoditelj je dužan provoditi ispitivanja te dokazati kvalitetu izvedenih radova i ugrađenog (pogodnost materijala za navoz) materijala te isto dostaviti nadzornom inženjeru. Obračun po m3 ugrađenog materijala u zbijenom stanju.</t>
  </si>
  <si>
    <t xml:space="preserve">Izrada radioničkih nacrta čeličnih elemenata, stepenica, ograda (obaveza izvođača). Radioničke nacrte prije izrade elemenata potrebno je predati na kontrolu i odobrenje nadzornom inženjeru. </t>
  </si>
  <si>
    <t>NAPOMENA: Kompletna izrada konstrukcije, odabir profila i kvalitete materijala, izrada spojeva, detalja te fiksiranje vrši se isključivo prema projektu konstrukcije.</t>
  </si>
  <si>
    <t>Čelik za izradu elementa je kvalitete S235.</t>
  </si>
  <si>
    <t>U cijenu uključeno sve kompletno za izvedbu sa nužnim materijalom, radom, alatom strojevima i ostalim za postizanje pune funkcionalne gotovost prema pravilima struke. AKZ zaštita, bojanje, zavari i spojna sredstva obuhvaćeni su cijenom te se ne obračunavaju posebno. Obračun po kg stvarno izvedenih radova.</t>
  </si>
  <si>
    <t>a) konstrukcija</t>
  </si>
  <si>
    <t>Čelična konstrukcija - CINČANO</t>
  </si>
  <si>
    <r>
      <rPr>
        <u/>
        <sz val="10"/>
        <rFont val="Calibri"/>
        <family val="2"/>
        <charset val="238"/>
        <scheme val="minor"/>
      </rPr>
      <t>AKZ zaštita vruće cinčanje:</t>
    </r>
    <r>
      <rPr>
        <sz val="10"/>
        <rFont val="Calibri"/>
        <family val="2"/>
        <charset val="238"/>
        <scheme val="minor"/>
      </rPr>
      <t xml:space="preserve">
-eventualni premaz za neutralizaciju cinka
-čišćenje površina od kvarine i hrđe (pjeskarenje)
-brušenje, predkitanje, kitanje i fino brušenje
-uklanjanje masnoća, nečistoća, ispiranje
-vruće cinčanje (prema EN ISO 1461:2009)</t>
    </r>
  </si>
  <si>
    <t>10.03.</t>
  </si>
  <si>
    <t>10.04.</t>
  </si>
  <si>
    <t>Dobava materijala i postava toplinske izolacije ravnog krova  pločama stiropora EPS 200 (30). Toplinsku izolaciju čine 2 sloja sa zamaknutim preklopima (10+10cm) Ukupna debljina stiropora d=20cm. Maksimalni koeficijent prolaska topline čitavog sloja U&lt;0,036W/m2K. Na ugrađeni stiropor 10+10cm potrebno je ugraditi dodatni stiropor EPS 200 u padu po čitavoj površini krova nagiba min. od 1-2%  prema slivnicima. Potrebno je ugraditi protupadne klinove od stiropora EPS 200 širine 100cm, nagiba min. od 1-2% na trasama ugradnje vodolovnih grla krovne odvodnje.</t>
  </si>
  <si>
    <t>Toplinska izolacija ravnog krova, EPS 200 (30)</t>
  </si>
  <si>
    <t>Membrane se polažu a spojevi se obrađuju toplinskim ili kemijskim putem sa širinom vara od min. 3 cm, a rubovi membrana se sa svih strana moraju preklapati min. 12cm, sve u skladu s propisanom tehnologijom od strane proizvođača membrane.  Krovnu završnu FPO foliju valja dignuti vertikalno preko atike do vanjskog ruba toplinske izolacije zidova te vertikalno na  viši krov. Na svim završecima i pregibima FPO folija vari se na tipski kaširani lim ( d=1,8mm) koji je u cijeni krovne folije. Ne izvodi se mehaničko pričvršćivanje vijcima jer je predviđena ugradnja separiranog šljunka granulacije 16-32mm u svrhu opterećenja, (balastni krov).</t>
  </si>
  <si>
    <t>U cijeni je sav materijal, alat, kutne lajsne, rad, strojevi, uključujući potrebne radne skele, rabiciranje na sudaru opeke i betona, krpanje i rabiciranje šliceva po postavi instalacija, do pune funkcionalne gotovosti i u svemu prema pravilima struke. Visina zidova 350-400cm. Obračun po m2 gotove izvedene plohe (površina otvora iznad 3m2 se odbija).</t>
  </si>
  <si>
    <t xml:space="preserve">Dobava materijala i izrada grube i fine žbuke svih vidljivih zidova od opeke, betonskih stupova/serklaža i greda vapneno cementnom žbukom uz prethodno nužno prskanje rijetkim cementnim mortom. Proizvod tipa kao "Samoborka gruba VC60 + fina F-900". Uglovi moraju biti oštro obrađeni, a pijesak za ovaj rad mora biti oštar. Finu žbuku zagladiti daščicom. Zidovi se žbukaju u punoj visini sa obaveznim urednim završetkom žbuke na sudaru zida sa podnom AB pločom odnosno stropnom AB pločom. Obavezno žbukanje svih zidova prije izvođenja pregradnih zidova i obloga od GK ploča i potkonstrukcije. Obrada unutarnjih špaleta otvora obavezno se obrađuje žbukom, obrada GK pločama nije dozvoljena.  Prilikom izvedbe zidova nužno je zadovoljiti uvjete normi HRN DIN 18201, HRN DIN 18202  sa višim zahtjevima za ravnost. </t>
  </si>
  <si>
    <t>Dobava materijala i zidanje nosivih zidova debljine 25cm (+ obloga: žbuka, glet) blok opekom u produženom mortu M-5. Potrebno osigurati otpornost na požar min. REI90. U cijeni sav nužan materijal, alat, rad, strojevi, uključujući potrebne radne skele, do pune funkcionalne gotovosti stavke i u svemu prema pravilima struke. U cijenu uključena  završna obrada svih špaleta otvora i ploha parapeta (prozori i vrata na vanjskim zidovima)  u punoj širini te obod  vanjske strane navedenih otvora strane u razvijenoj širini od 10 cm i to fasadnim ljepilom (podrazumijeva ravnu zaglađenu površinu). Obrada žbukom, gletanje i bojanje zidova obračunati su u zasebnim stavkama. Tokom izvedbe predmetnih zidova nužno je zadovoljiti uvjete normi HRN DIN 18201, HRN DIN 18202. Obračun po m3 izvedenog ziđa.</t>
  </si>
  <si>
    <t>• Tehnički propis za građevinske konstrukcije (NN 17/17),
• Tehnički propis za dimnjake u građevinama (NN 03/07),
• Tehnički propis za sustave zaštite od djelovanja munje na građevinama (NN 87/08, 33/10),
• Tehnički propis o racionalnoj uporabi energije i toplinskoj zaštiti u zgradama (NN 128/15, 70/18, 73/18, 86/18),
• Tehnički propis za prozore i vrata (NN 69/06),
• Tehnički propis o sustavim ventilacije, djelomične klimatizacije i klimatizacije zgrada (NN 03/07),
• Tehnički propis o sustavima grijanja i hlađenja zgrada (NN 110/08),
• Tehnički propis za niskonaponske električne instalacije (NN 05/10),
• Tehnički propis za staklene konstrukcije (NN 53/17),
• Tehnički propis kojim se utvrđuju tih. specifikacije za građ. proizvode u usklađenom području,
• Tehnički propis o građevnim proizvodima (NN 35/18 I 104/19).</t>
  </si>
  <si>
    <t>Vertikalna i horizontalna hidroizolacija podne ploče i temeljnih serklaža,  BITUMEN.</t>
  </si>
  <si>
    <t>Obični gipskartonski zid, t=15cm + 10cm vune. Gk1</t>
  </si>
  <si>
    <t>Obični gipskartonski zid - jednostrano vodootporna ploča, t=15cm + 10cm vune. Gk2</t>
  </si>
  <si>
    <t>Obični gipskartonski zid - dvostrano vodootporna ploča, t=15cm + 10cm vune. Gk3</t>
  </si>
  <si>
    <t>Obični gipskartonski zid - dvostrano vodootporna ploča, t=10cm + 5cm vune. Gk4</t>
  </si>
  <si>
    <t>12.02.</t>
  </si>
  <si>
    <t>08.02.</t>
  </si>
  <si>
    <t>a) XPS  - 5 cm</t>
  </si>
  <si>
    <t>b) Mineralna vuna - 15 cm</t>
  </si>
  <si>
    <t>c) Mineralna vuna - 10 cm</t>
  </si>
  <si>
    <t>d) Rubnici 8/20/100</t>
  </si>
  <si>
    <t>e) Pvc cijevi</t>
  </si>
  <si>
    <t>f) Slivnici (rešetka i betonska cijev)</t>
  </si>
  <si>
    <t>g) Rezanje asfalta</t>
  </si>
  <si>
    <t xml:space="preserve">Izrada prodora u AB zidovima i pločama, sveukupne debljine 25 cm i međukatnim  AB  pločama debljine  20 cm. Izvodi se dijamantnom krunom. Uključivo potrebna skela i podupiranje iste. Količine su informativne. Male količine i sva otežanja u cijeni. Stavka se odnosi na instalacijske prodore za koje se prilikom izvođenja radova  nemogu predvidjeti točne mikrolokacije (struja, voda, odvodnja, plin, sigurnosni preljevi). Za izvođenje ove stavke potrebna je sukladnost nadzornog inženjera. Obračun po kom stvarno izvedenih količina. </t>
  </si>
  <si>
    <t>AB temeljne trake  i nadtemeljni serklaži, C30/37, XC2.</t>
  </si>
  <si>
    <t>AB podna ploča prizemlja, VDP 2, C30/37, XC2, d=15cm.</t>
  </si>
  <si>
    <t>Dobava materijala, izrada oplate, betoniranje i njega AB podne ploče prizemlja vodonepropusnim betonom (VDP 2) klase C30/37, D16, XC2, minimalne debljine d=15cm. AB ploča se armira klasičnom armaturom u svemu prema projektu konstrukcija.  Ploču je potrebno završno fino zagladiti. Prilikom izvedbe podne ploče nužno je zadovoljiti uvjete normi HRN DIN 18201, HRN DIN 18202.</t>
  </si>
  <si>
    <t>Dobava materijala, izrada oplate, betoniranje i njega AB stropne ploče prizemlja betonom klase C25/30, D16, XC1, debljine d= 18 - 22cm. AB ploča se armira klasičnom armaturom u svemu prema projektu konstrukcija.  Ploču je potrebno završno fino zagladiti. Prilikom izvedbe podne ploče nužno je zadovoljiti uvjete normi HRN DIN 18201, HRN DIN 18202.</t>
  </si>
  <si>
    <t>AB stropna ploča prizemlja, i kata  C25/30, XC1, d=18 - 22cm.</t>
  </si>
  <si>
    <t>AB stepenice,  C25/30, XC1, d=16cm.</t>
  </si>
  <si>
    <t>Dobava, sječenje, savijanje i polaganje jednostavne i srednje složene armature za sve AB stavke. Armatura B500B. Količina je data prema količini betona. Stvarna količina armature obračunat će se prema iskazu u planovima armature, a ovjerava nadzorni inženjer. (izvedbeni nacrti armature su obaveza investitora) GA, RA i MA.</t>
  </si>
  <si>
    <t xml:space="preserve">Dobava materijala i postava sintetičke hidroizolacijske membrane na bazi FPO-a, armirana poliesterskom mrežicom, UV stabilna, debljine d=1.5 mm, boja siva. </t>
  </si>
  <si>
    <t xml:space="preserve">Završetak membrane na horizontali atike, svjetlarnika ili drugim elementima izvodi se na tipskom kaširanom limu (d=1,8mm, r.š. = 5cm) koji je uračunat u jediničnu cijenu. Kutovi, lomovi i ostali slični detalji rješavaju se prefabriciranim tipskim elementima proizvođača ( Fe/Zn profil povećane krutosti) Brtvljenje trajnoelastičnim kitom na bazi poliuretana ispod kaširanog lima uključeno je u cijenu. </t>
  </si>
  <si>
    <t xml:space="preserve">Dobava materijala i ugradnja razdjelnog sloja geotekstila  200g/m2 na bazi polipropilena (PP) s preklopom od 10 cm u svrhu zaštite FPO folije. Preklopi su uključeni u cijenu. U cijeni uključen sav nužan alat, rad, strojevi, materijali i ostalo nužno za postizanje pune funkcionalne gotovosti stavke. Obračun po m2. </t>
  </si>
  <si>
    <t>Dobava materijala i postava aluminizirane polietilenske (PE) parne brane krova, visokootporne na kidanje  s aluminijskom prevlakom s gornje strane, ukupne debljine 0.20mm. Postavljanje parne brane izvoditi sa kontinuirano ljepljenim preklopima min. 10 cm. Parnu branu obavezno dignuti 30cm na sve vertikalne površine i obavezno lijepiti na krajevima na vertikalnim površinama duž čitave duljine.</t>
  </si>
  <si>
    <r>
      <t>Dobava i montaža opšava raznih funkcija sve prema standardnom detalju proizvođača. Izvode se iz čeličnog plastificiranog lima debljine min. 0,60mm u boji  RAL 7016</t>
    </r>
    <r>
      <rPr>
        <sz val="10"/>
        <color rgb="FFFF0000"/>
        <rFont val="Calibri"/>
        <family val="2"/>
        <charset val="238"/>
        <scheme val="minor"/>
      </rPr>
      <t>.</t>
    </r>
    <r>
      <rPr>
        <sz val="10"/>
        <rFont val="Calibri"/>
        <family val="2"/>
        <charset val="238"/>
        <scheme val="minor"/>
      </rPr>
      <t xml:space="preserve"> Opšavi služe za zatvaranje spojeva na mjestima spoja različitih konstrukcija, opšivanje raznih prodora i otvora koji nisu obuhvaćeni vlastitom stavkom. U stavku uključen sav pričvrsni, spojni, brtveni materijal, ostali potreban rad, materijal, alat za izvedbu stavke do pune gotovosti. Obračun po m1.</t>
    </r>
  </si>
  <si>
    <t>Dobava i montaža limene kape sigurnosnih preljeva  od plastificiranog čel. lima deb. 0,6mm, dimenzije kape cca 30/30/30cm u boji RAL 7016, Lim učvrstiti u betonsku konstrukciju. U cijenu uključiti sav potreban rad, materijal, pričvrsna sredstva, podložne hidroizolacijske trake ispod lima, tipske elemente i pribor, te montažu do potpune gotovosti. Obračun po kom.</t>
  </si>
  <si>
    <r>
      <t xml:space="preserve">a) mineralne  vune debljine </t>
    </r>
    <r>
      <rPr>
        <i/>
        <sz val="10"/>
        <rFont val="Calibri"/>
        <family val="2"/>
        <charset val="238"/>
        <scheme val="minor"/>
      </rPr>
      <t>d</t>
    </r>
    <r>
      <rPr>
        <sz val="10"/>
        <rFont val="Calibri"/>
        <family val="2"/>
        <charset val="238"/>
        <scheme val="minor"/>
      </rPr>
      <t xml:space="preserve"> =  16 cm, reakcije na požar A1,  najviše toplinske provodljivosti 0,034 W/mK, paropropusna i vodoodbojna sa crnim staklenim voalom. Mineralna vuna se pričvršćuje tiplama sa širokom glavom (6 kom. po m²) na AB i zidanu konstrukciju.</t>
    </r>
  </si>
  <si>
    <t>Dobava materijala i montaža pregradnih stijena između grijanih prostora. Stijena se sastoji iz roštilja izrađenog iz tipskih metalnih profila širine 100mm na koji se obostranu pričvršćuju 2×1,25cm gipsane ploče. Između.  Međuprostor se ispunjava pločama mineralne vune debljine 100mm, ʎ = 0,035 W/mKm. Izvedba sve komplet sa nosivim profilima,  profilima za ojačanje kod otvora, mineralnom vunom, bandažiranjem spojeva i kitanjem, potrebne lajsne, izvedba dilatacija.</t>
  </si>
  <si>
    <t>Dobava materijala i montaža pregradnih stijena između grijanih prostora. Stijena se sastoji iz roštilja izrađenog iz tipskih metalnih profila širine 100mm na koji se obostranu pričvršćuju 2×1,25cm gipsane ploče od kojih je  jedna završna ploča  vodootporna.  Međuprostor se ispunjava pločama mineralne vune debljine 100mm, ʎ = 0,035 W/mKm. Izvedba sve komplet sa nosivim profilima,  profilima za ojačanje kod otvora, mineralnom vunom, bandažiranjem spojeva i kitanjem, potrebne lajsne, izvedba dilatacija.</t>
  </si>
  <si>
    <t>Dobava materijala i montaža pregradnih stijena između grijanih prostora. Stijena se sastoji iz roštilja izrađenog iz tipskih metalnih profila širine 100mm na koji se obostranu pričvršćuju 2×1,25cm gipsane ploče od kojih je završna ploča  vodootporna.  Međuprostor se ispunjava pločama mineralne vune debljine 100mm, ʎ = 0,035 W/mKm. Izvedba sve komplet sa nosivim profilima,  profilima za ojačanje kod otvora, mineralnom vunom, bandažiranjem spojeva i kitanjem, potrebne lajsne, izvedba dilatacija.</t>
  </si>
  <si>
    <t>Dobava materijala i montaža pregradnih stijena između grijanih prostora. Stijena se sastoji iz roštilja izrađenog iz tipskih metalnih profila širine 50mm na koji se obostranu pričvršćuju 2×1,25cm gipsane ploče od kojih je završna ploča  vodootporna.  Međuprostor se ispunjava pločama mineralne vune debljine 50mm, ʎ = 0,035 W/mKm. Izvedba sve komplet sa nosivim profilima,  profilima za ojačanje kod otvora, mineralnom vunom, bandažiranjem spojeva i kitanjem, potrebne lajsne, izvedba dilatacija.</t>
  </si>
  <si>
    <t>Izrada, dobava materijala i montaža gipskartonskih obloga zidova. Obloga se sastoji iz roštilja izrađenog iz tipskih metalnih profila širine 50mm na koji se jednostrano pričvršćuju dvije (2×1,25cm)  gipsane ploče od kojih je završna ploča vodootporna. Međuprostor se ispunjava pločama mineralne vune, debljine 100mm, ʎ = 0,035 W/mK. Između dviju ploča postavlja se  PVC folija čitavom površinom u funkciji parne brane. Izvedba sve komplet sa nosivim profilima,  profilima za ojačanje otvora, PVC folija kao parna brana,  mineralnom vunom, bandažiranjem spojeva, kitanje, nužne lajsne, dilatacije, ojačanja za ugradnju sanitarija. Visina obloge do 400 cm visine.</t>
  </si>
  <si>
    <t>Dobava materijala i izvedba kontaktne toplinske fasade na vanjskim zidovima s toplinskom izolacijom od  kamene mineralne vune debljine 20 cm,  najviše toplinske provodljivosti 0,035 W/mK. Špalete otvora obložiti termoizolacijom d = 2 ili 3 cm. Donja špaleta ispod prozorske klupčice oblaže se XPS-om debljine 3 cm u padu 5%. Xps se obrađuje ljepilom i mrežicom sve u sustavu na koje se izvodi polimercementna hidroizolacija u dva sloja u funkciji odvodnje kondenzata.</t>
  </si>
  <si>
    <t>U stavku su uključeni svi materijali, predradnje i radnje za izvedbu cijelog sistema toplinske zaštite. Neupojne površine - glatki beton premazati KONTAKT GRUNDOM dan prije lijepljenja ploča toplinske izolacije.  U stavku uključeni svi potrebni kutni profili s mrežicom (svi uglovi zidova, klupčica i špaleta) i okapnicama (svi nadvoji i grede, mjesta mogućeg kapanja vode), sokl profili (adekvatni za predmetnu debljinu toplinsku izolaciju), tipske letvice za spoj žbuke i fasade u kontaktu s vanjskom stolarijom. Pričvrsno tiplanje - 6 kom/m2 + armirajuća alkalno postojana mrežica od staklenih vlakana  težine min.160 gr/m2 ili jednakovrijedno, utisnuta i pogletana prikladnim  ljepilom deb. 5 mm.   Nanošenje silikonske žbuke  (vel. zrna do 3 mm), zaribane teksture  u boji (svjetliji tonovi) po izboru projektanta. Prije izvođenja nadzornom inženjeru dostaviti prijedlog sustava koji se planira izvoditi.  Izvedba u svemu prema uputstvu proizvođača ETICS sustava. U cijeni sav potreban rad, materijal, alat, skela, strojevi do pune funkcionalne gotovosti i prema pravilima struke.  Obračun po m2 gotove izvedene površine. Površine iznad 3m2 se odbijaju.</t>
  </si>
  <si>
    <t xml:space="preserve">Dobava materijala i izvedba kontaktne toplinske fasade na vanjskim zidovima s toplinskom izolacijom od  extrudirane polistirenske pjene - XPS, debljine 20 cm,  najviše toplinske provodljivosti 0,036 W/mK. </t>
  </si>
  <si>
    <t>U stavku su uključeni svi materijali, predradnje i radnje za izvedbu cijelog sistema toplinske zaštite. Neupojne površine - glatki beton premazati KONTAKT GRUNDOM dan prije lijepljenja ploča toplinske izolacije.  U stavku uključeni svi potrebni kutni profili s mrežicom (svi uglovi zidova, klupčica i špaleta) i okapnicama (svi nadvoji i grede, mjesta mogućeg kapanja vode), sokl profili (adekvatni za predmetnu debljinu toplinsku izolaciju), tipske letvice za spoj žbuke i fasade u kontaktu s vanjskom stolarijom. Pričvrsno tiplanje - 6 kom/m2 + armirajuća alkalno postojana mrežica od staklenih vlakana  težine min.160 gr/m2 ili jednakovrijedno, utisnuta i pogletana prikladnim  ljepilom deb. 5 mm.   Nanošenje silikonske žbuke  (vel. zrna do 3 mm), zaribane teksture  u boji po izboru projekanta. Prije izvođenja nadzornom inženjeru dostaviti prijedlog sustava koji se planira izvoditi.  Izvedba u svemu prema uputstvu proizvođača ETICS sustava. U cijeni sav potreban rad, materijal, alat, skela, strojevi do pune funkcionalne gotovosti i prema pravilima struke.  Obračun po m2 gotove izvedene površine. Površine iznad 3m2 se odbijaju.</t>
  </si>
  <si>
    <t>b) XPS - 20 cm</t>
  </si>
  <si>
    <t>Izrada, obrada, doprema na gradilište i montaža čeličnih konstrukcija različitih dimenzija i profila. (NOSAČI REKUPERATORA i sl)
U cijeni sve kompletno za izvedbu sa svim spojnim sredstvima i svim potrebnim materijalom i radom za punu funkcionalnu gotovost.</t>
  </si>
  <si>
    <t>Izrada, dobava i montaža aluminijske stolarije. Površinska obrada aluminijskih profila je elektrostatičko lakiranje - RAL 7016.</t>
  </si>
  <si>
    <t>▪ ostakljenje - trostruko izo staklo 4+16+4+16+4mm</t>
  </si>
  <si>
    <t>POZ 1 građevinski otvor: b/h=300/300cm</t>
  </si>
  <si>
    <t>POZ 2 građevinski otvor: b/h=150/50cm</t>
  </si>
  <si>
    <t>POZ 3 građevinski otvor: b/h=150/90cm</t>
  </si>
  <si>
    <t>POZ 4 građevinski otvor: b/h=300/285cm</t>
  </si>
  <si>
    <t>POZ 5 građevinski otvor: b/h=260/300cm</t>
  </si>
  <si>
    <t>POZ 6a građevinski otvor: b/h=300/300cm</t>
  </si>
  <si>
    <t>POZ 7 građevinski otvor: b/h=240/300cm</t>
  </si>
  <si>
    <t>POZ 8a građevinski otvor: b/h=200/300cm</t>
  </si>
  <si>
    <t>POZ 8b građevinski otvor: b/h=200/300cm</t>
  </si>
  <si>
    <t>POZ 9 građevinski otvor: b/h=300/300cm</t>
  </si>
  <si>
    <t>POZ 10 građevinski otvor: b/h=260/300cm</t>
  </si>
  <si>
    <t>POZ 11a građevinski otvor: b/h=240/300cm</t>
  </si>
  <si>
    <t>POZ 11b građevinski otvor: b/h=240/300cm</t>
  </si>
  <si>
    <t>POZ 12a građevinski otvor: b/h=200/300cm</t>
  </si>
  <si>
    <t>POZ 13 građevinski otvor: b/h=110/300cm</t>
  </si>
  <si>
    <t>POZ 14 građevinski otvor: b/h=75/300cm</t>
  </si>
  <si>
    <t>POZ 16 građevinski otvor: b/h=75/150cm</t>
  </si>
  <si>
    <t>POZ 1 - građevinski otvor: b/h=320/285cm</t>
  </si>
  <si>
    <t>POZ 2a - građevinski otvor: b/h=240/285cm</t>
  </si>
  <si>
    <t>POZ 2b - građevinski otvor: b/h=240/285cm</t>
  </si>
  <si>
    <t>POZ 3 - građevinski otvor: b/h=60/285cm</t>
  </si>
  <si>
    <t>POZ 4 - građevinski otvor: b/h=300/200cm</t>
  </si>
  <si>
    <t>POZ 5 - građevinski otvor: b/h=260/200cm</t>
  </si>
  <si>
    <t>POZ 8a - građevinski otvor: b/h=60/200cm</t>
  </si>
  <si>
    <t>POZ 6b građevinski otvor: b/h=300/300cm</t>
  </si>
  <si>
    <t>POZ 12b građevinski otvor: b/h=200/300cm</t>
  </si>
  <si>
    <t>POZ 15a građevinski otvor: b/h=60/300cm</t>
  </si>
  <si>
    <t>POZ 17a građevinski otvor: b/h=60/150cm</t>
  </si>
  <si>
    <t>POZ 6a - građevinski otvor: b/h=240/200cm</t>
  </si>
  <si>
    <t>POZ 8b - građevinski otvor: b/h=60/200cm</t>
  </si>
  <si>
    <t>POZ 2 građevinski otvor: b/h=300/285cm</t>
  </si>
  <si>
    <t>POZ 15b građevinski otvor: b/h=60/300cm</t>
  </si>
  <si>
    <t>POZ 17b građevinski otvor: b/h=60/150cm</t>
  </si>
  <si>
    <t>POZ 6b - građevinski otvor: b/h=240/200cm</t>
  </si>
  <si>
    <t>POZ 7a - građevinski otvor: b/h=200/200cm</t>
  </si>
  <si>
    <t>POZ 7b - građevinski otvor: b/h=200/200cm</t>
  </si>
  <si>
    <t xml:space="preserve"> U cijeni sav materijal: ALU profili, ovjes na 3 panta za vrata, ispuna staklom ili lamistal staklom,  panelom, RAL montaža, kvalitetan okov, na vratima inox ručka duljine 60 cm izvana,  hidraulični zatvarači vrata, kvake, nužan pomoćni materijal, spojna sredstva i ostalo. Izvođenje u svemu prema shemi stolarije.</t>
  </si>
  <si>
    <r>
      <t xml:space="preserve">▪ </t>
    </r>
    <r>
      <rPr>
        <sz val="10"/>
        <rFont val="Calibri"/>
        <family val="2"/>
      </rPr>
      <t>max. koeficijent prolaska topline U</t>
    </r>
    <r>
      <rPr>
        <vertAlign val="subscript"/>
        <sz val="10"/>
        <rFont val="Calibri"/>
        <family val="2"/>
      </rPr>
      <t xml:space="preserve">max </t>
    </r>
    <r>
      <rPr>
        <sz val="10"/>
        <rFont val="Calibri"/>
        <family val="2"/>
      </rPr>
      <t>[W/(m²K)]=1,4</t>
    </r>
  </si>
  <si>
    <r>
      <t xml:space="preserve">▪ </t>
    </r>
    <r>
      <rPr>
        <sz val="10"/>
        <rFont val="Calibri"/>
        <family val="2"/>
      </rPr>
      <t>max. koef. prolaska topline stakla U</t>
    </r>
    <r>
      <rPr>
        <vertAlign val="subscript"/>
        <sz val="10"/>
        <rFont val="Calibri"/>
        <family val="2"/>
        <charset val="238"/>
      </rPr>
      <t>g</t>
    </r>
    <r>
      <rPr>
        <vertAlign val="subscript"/>
        <sz val="10"/>
        <rFont val="Calibri"/>
        <family val="2"/>
      </rPr>
      <t>,max</t>
    </r>
    <r>
      <rPr>
        <sz val="10"/>
        <rFont val="Calibri"/>
        <family val="2"/>
      </rPr>
      <t>[W/(m²K)]=0,6</t>
    </r>
  </si>
  <si>
    <t>▪ vrsta profila:  5 ili višekomorni PVC armirani profil</t>
  </si>
  <si>
    <t xml:space="preserve">Izrada, dobava i montaža stolarije iz višekomornih PVC profila s čeličnim ojačanjem (t=2mm). </t>
  </si>
  <si>
    <t>▪ boja  = RAL 7016 (obostrano)</t>
  </si>
  <si>
    <t xml:space="preserve"> U cijeni sav materijal: PVC profili, ovjes na 3 panta za vrata, ispuna staklom ili lamistal staklom,  panelom, RAL montaža, kvalitetan okov, kvake, nužan pomoćni materijal, spojna sredstva i ostalo. Izvođenje u svemu prema shemi stolarije.</t>
  </si>
  <si>
    <t>Dobava, montaža tipskih kupola sa automatskim otvaranjem dimenzija 120/120 sa višeslojnom toplinski izoliranom površinom od akrila ili polikarbonjata, s tipskim elementima za priključak podnožja na betonsku podlogu. Nastavni vijenac RAL 9010. Max.  koeficijent prolaska topline Uw,max [W/(m²K)]=2,20 (za čitavi sustav: prozirni dio + profil). Pokrov u "mliječnoj" izvedbi. Kupola tip kao "AKRIPOL".</t>
  </si>
  <si>
    <t>kupola svijetlog otvora na vrhu vijenca ≥ 100×100cm</t>
  </si>
  <si>
    <t>Nastavni vijenac uključen u cijenu. U cijenu uključiti sav potreban materijal i rad do pune funkcionalne gotovosti, mehanizam za otvaranje u slučaju požara, tj. s potrebnim elementima za okidanje, opruga, ampula i kontaktnim slogom za nadzor. Izvedba skroz prema detalju i uputama proizvođača. Obavezno uzimanje točnih mjera na licu mjesta. Izvođenje u svemu prema shemi stolarije.</t>
  </si>
  <si>
    <r>
      <t>Izrada, dobava i montaža stolarije iz aluminijskih profila za unutarnju primjenu (hladni profil) Površinska obrada aluminijskih profila je elektrostatičko lakiranje, boja - RAL 9010.</t>
    </r>
    <r>
      <rPr>
        <sz val="10"/>
        <color rgb="FFFF0000"/>
        <rFont val="Calibri"/>
        <family val="2"/>
        <charset val="238"/>
        <scheme val="minor"/>
      </rPr>
      <t xml:space="preserve"> </t>
    </r>
    <r>
      <rPr>
        <sz val="10"/>
        <rFont val="Calibri"/>
        <family val="2"/>
        <charset val="238"/>
        <scheme val="minor"/>
      </rPr>
      <t xml:space="preserve"> Izvođenje u svemu prema shemi stolarije. U cijeni sav materijal: profili, ispuna, cilindar brava, ključevi 3kom, kvaka, kvalitetan ovjes na 3 panta, kvalitetan okov, pomoćni materijal, spojna sredstva i ostalo. U cijeni sav navedeni i potreban materijal, alat, strojevi, rad i ostalo nužno za postizanje pune gotovosti stavke, prema pravilima struke. Obavezno uzimanje točnih mjera na licu mjesta. Obračun po komadu kompletno ugrađene stavke.  Prije izvođenja izraditi sheme sukladno troškovniku te ih dati nadzornom inženjeru na ovjeru.</t>
    </r>
  </si>
  <si>
    <t xml:space="preserve"> Izvođenje u svemu prema shemi stolarije.</t>
  </si>
  <si>
    <t>Izrada, dobava i montaža vanjskih kliznih automatskih vrata. Klizna vrata su izvedena iz Al. plastificiranih profila sa prekinutim termičkim mostom (toplinski izolirana) u tonu po izboru projektanta. Klizna vrata su veličine 260/300cm, sastoje se od  dva klizna krila (automatska klizna vrata se otvaraju na fotočeliju). Vrata su ostakljena IZO lamistal staklom debljine 3/3+14+3/3 mm. U cijenu stavke uključiti kompletno ostakljenje, potrebnu nosivu konstrukciju i pričvršćenje vrata na nju, kao i sav potreban spojni materijal. Spoj sa fasadom usuglasiti sa izvođačem fasade. Ugradnja suha. Mjere treba provjeriti na licu mjesta. Automatska klizna vrata sastoji se od komplet greda i automatike za dva krila. Automatika se sastoji od mikroprocesorske jedinice, par fotočelija, digitalni selektor načina rada, mehanička blokada i deblokada mehanizma. U slučaju nestanka napajanja električnom energijom vrata moraju biti opremljena vlastitim napajanjem i certificiranim sustavima koji će omogućiti otvaranje izlaza i u slučaju nestanka električne energije. Vrata su spojena na vatrodojavu te se u slučaju požara automatski otvaraju. U cijeni kompletna stijena sa svime navedenim sa svim potrebnim okovom, vodilicama, bravom, izo staklom, automatikom i pokrovnim lajsnama. Izrada prema izmjeri na licu mjesta.</t>
  </si>
  <si>
    <t>VANJSKA ALUMINIJSKA KLIZNA VRATA</t>
  </si>
  <si>
    <t>PVC KUPOLE ZA ODIMLJAVANJE</t>
  </si>
  <si>
    <t>POZ 1  - građevinski otvorb/h= 110/215cm</t>
  </si>
  <si>
    <t>Geodetski radovi pri izvođenju svih radova koji uključuju iskolčenje svih građevina, te sva mjerenja koja su u vezi sa prijenosom podataka iz projekata na teren i obrnuto, sve s ciljem pravilnog i preciznog izvođenje radova. Iskolčenje se vrši u položajnom i visinskom smislu. Potrebno je kontinuirano geodetsko praćenje te kontrolu svih radova tokom čitavog perioda njihova izvođenja.   U cijeni stavke svi navedeni radovi i prateći troškovi.  Obračun se vrši paušalno za kompletno obavljene obaveze.</t>
  </si>
  <si>
    <t>Pripremni radovi organizacije gradilišta, postavljanje gradilišnih kontejnera za potrebe izvođača, predstavnike investitora, nadzora, projektanata, te za održavanja koordinacija. Stavka obuhvaća i osiguranje gradilišta montažnom ogradom, postavljanje potrebnih gradilišnih tabli i upozorenja, pripremu svih površina, izradu pristupnih puteva, čuvarsku službu, WC za izvođače, izradu nanosne skele i sl.  Obračun se vrši paušalno za kompletno obavljene obaveze. Obračun se vrši paušalno za kompletno obavljene obaveze.</t>
  </si>
  <si>
    <t>Čišćenje cijele predmetne parcele, svih vanjskih kolnih i manipulativnih površina na kojima se izvode radovi, svih unutarnjih površina gdje su se odvijali radovi te instalacija od smeća, prljavštine, zaostalog materijala i otpada. Čišćenje se vrši kontinuirano tokom izvedbe radova te dodatno kao završno detaljno čišćenje nakon završetka svih grubih i finih radova, prije primopredaje građevine. Obračun se vrši paušalno za kompletno izvršeni rad. Ukoliko izvođač neće dosljedno ispunjavati navedene obveze, stavka će se prilikom obračuna umanjiti za postotak koji definira nadzorni inženjer. Sav otpadni materijal mora se propisano zbrinuti na deponijama uz dostavu dokaza o izvršenom zbrinjavanju investitoru. Obračun se vrši paušalno za kompletno obavljene obaveze.</t>
  </si>
  <si>
    <t>Prozorske klupčice, t=1,5mm, RŠ do 30 cm.</t>
  </si>
  <si>
    <r>
      <t>Dobava i montaža vanjskih prozorskih klupčica a sve prema standardnom detalju proizvođača. Izvode se iz aluminijskog  plastificiranog lima debljine min. 1,5mm u boji  RAL 7016</t>
    </r>
    <r>
      <rPr>
        <sz val="10"/>
        <color theme="1"/>
        <rFont val="Calibri"/>
        <family val="2"/>
        <charset val="238"/>
        <scheme val="minor"/>
      </rPr>
      <t xml:space="preserve">. Izvođenje u padu prema van 5%. </t>
    </r>
    <r>
      <rPr>
        <sz val="10"/>
        <rFont val="Calibri"/>
        <family val="2"/>
        <charset val="238"/>
        <scheme val="minor"/>
      </rPr>
      <t>U stavku uključen sav pričvrsni, spojni, brtveni materijal, tipski krajnici u boji klupčice, ostali potreban rad, materijal, alat za izvedbu stavke do pune gotovosti. Obračun po m1.</t>
    </r>
  </si>
  <si>
    <t>U cijeni sav potreban rad, materijal, alat, skela, strojevi do pune funkcionalne gotovosti i prema pravilima struke.  Obračun po m2 gotove izvedene površine i m špalete. Površine prozora se kompletno odbijaju.</t>
  </si>
  <si>
    <t xml:space="preserve">Dobava i montaža fasadne skele (a služi za privremeni pristup krovištu za vrijeme izvođenja radova i za ostale radove na visini a za koje je potrebna skela). Stavka se ne odnosi na ostale radove koji su predmet ovog troškovnika, za sve radove koji su predmet ovog troškovnika skela je uključena u cijenu. Izvodi se po odbrenju nadzornog inženjera.  Skela mora biti izvedena u skladu sa pravilnikom o zaštiti na radu.  Obračun po m2 montirane skele. </t>
  </si>
  <si>
    <t>01.03.</t>
  </si>
  <si>
    <t>01.06.</t>
  </si>
  <si>
    <t>Dobava materijala i betoniranje podložnog betona klase C12/15, D16, X0 kao podložni beton debljine 10cm ispod temeljnih stopa i temeljnih traka i za ispunjavanje eventualnih jama nastalih iskopom nekvalitetnog materijala ispod temeljne konstrukcije.  Stavka se izvodi samo po nalogu nadzornog inženjera. Obračun po m3 stvarno ugrađenog  betona.</t>
  </si>
  <si>
    <t>06.00 Izolaterski radovi</t>
  </si>
  <si>
    <t>06.06.</t>
  </si>
  <si>
    <t>06.07.</t>
  </si>
  <si>
    <t>06.08.</t>
  </si>
  <si>
    <t>07.00 ALU I PVC stolarija</t>
  </si>
  <si>
    <t>08.00 Bravarski radovi</t>
  </si>
  <si>
    <t>09.00 Limarski radovi</t>
  </si>
  <si>
    <t>10.00 Gipskartonski radovi</t>
  </si>
  <si>
    <t>11.00 Ventilirana fasada</t>
  </si>
  <si>
    <t>12.00 Fasaderski radovi</t>
  </si>
  <si>
    <t>U cijeni sav navedeni i potreban materijal, alat, strojevi, rad i ostalo nužno za postizanje pune gotovosti stavke, prema pravilima struke. Obavezno uzimanje točnih mjera na licu mjesta. Obračun po komadu kompletno ugrađene stavke. Prije izvođenja izraditi sheme  i detalj RAL ugradnje sukladno troškovniku te ih dati nadzornom inženjeru na ovjeru. Obračun po komadu kompletno ugrađene stavke.</t>
  </si>
  <si>
    <t>U cijeni sav navedeni i potreban materijal, alat, strojevi, rad i ostalo nužno za postizanje pune gotovosti stavke, prema pravilima struke. Obavezno uzimanje točnih mjera na licu mjesta. Obračun po komadu kompletno ugrađene stavke. Prije izvođenja izraditi sheme i detalj RAL ugradnje sukladno troškovniku te ih dati nadzornom inženjeru na ovjeru. Obračun po komadu kompletno ugrađene stavke.</t>
  </si>
  <si>
    <t xml:space="preserve">Kupole služe za odimljavanje, te se otvaraju pomoću temperaturne ampule. Nastavni vijenac mora biti viši min. 30cm od gotovog sloja krova nakon montaže (vijenac visine cca. 50cm). Nastavni vijenac je tipski, izoliran punjenjem poliuretanom. </t>
  </si>
  <si>
    <r>
      <t xml:space="preserve">c) obloge fasade sa pločama  MAX COMPACT EXTERIOR   debljine 8 </t>
    </r>
    <r>
      <rPr>
        <sz val="10"/>
        <rFont val="Calibri"/>
        <family val="2"/>
        <charset val="238"/>
        <scheme val="minor"/>
      </rPr>
      <t xml:space="preserve">mm dekor prema izboru projektanta. </t>
    </r>
    <r>
      <rPr>
        <sz val="10"/>
        <color theme="1"/>
        <rFont val="Calibri"/>
        <family val="2"/>
        <charset val="238"/>
        <scheme val="minor"/>
      </rPr>
      <t>Ploče se učvršćuju na potkonstrukciju ljepljenjem kao  PU ljepilom uz obavezno poštivanje procedure čišćenja ploča i profila te nanošenje primera. Ploče se montiraju po sistemu otvorenih horizontalnih i vertikalnih fuga  širine 8 mm.  Raster fasade, dimenzija i raspored ploča početni i završni profili te svi ostali tehnički detalji prema tehničkim uputstvima proizvođača fasadnih elemenata i sistema optimalnog iskorištenja ploča. Ukjučen i razdjelni aluminijski profil na hirizontalnom sloju klasične i ventilirane fasade. Sva učvršćenja i spojne elemente izvesti prema uputama proizvođača fasade. U cijeni stavke sve  navedeno do pune gotovosti. Obloga udaljena od postojećeg zida cca 20 cm.</t>
    </r>
  </si>
  <si>
    <t>Dobava materijala, izrada oplate, betoniranje i njega AB temeljnih traka i nadtemeljnih serklaža,  betonom klase C30/37, u potrebnoj glatkoj oplati sa potrebnim vibriranjem, nabijanjem, odgovarajućom njegom betona. Obračun po m3 stvarno ugrađenog  betona i m2 izvedene oplate.</t>
  </si>
  <si>
    <t>NAPOMENA: Prilikom betoniranja voditi računa o izradi oplate  prodora za postavu instalacija (hidroinstalacija, elektroinstalacija, strojarskih instalacija i sl.) Oplatu prodora izvest i uskladu sa glavnim projektima i u dogovoru sa nadzornim inženjerom. Voditi računa o visinskim kotama prodora. Sve navedeno uključeno je u cijenu betona. Oplata se izvodi samo ukoliko se prilikom iskopa  nemože postići pravilno zasjecanje bočnih stranica zbog zaruhavanja materijala, po odobrenju nadzornog inženjera. Armatura se obračunava u zasebnoj stavci.</t>
  </si>
  <si>
    <t xml:space="preserve"> red.</t>
  </si>
  <si>
    <t>jed.</t>
  </si>
  <si>
    <t xml:space="preserve"> br.</t>
  </si>
  <si>
    <t xml:space="preserve">                                       OPIS</t>
  </si>
  <si>
    <t>mjere</t>
  </si>
  <si>
    <t>količina</t>
  </si>
  <si>
    <t>Ukupno</t>
  </si>
  <si>
    <t>ELEKTROTEHNIČKI PROJEKT</t>
  </si>
  <si>
    <t>II</t>
  </si>
  <si>
    <t>PRIKLJUČNICE I OSTALA INSTALACIJA JAKE STRUJE</t>
  </si>
  <si>
    <t>1.</t>
  </si>
  <si>
    <t>Dobava, montaža i spajanje kabel kanalica</t>
  </si>
  <si>
    <t>Komplet s poklopcima, nosačima, konzolama</t>
  </si>
  <si>
    <t>poklopcima, te izradom horizontalnih i</t>
  </si>
  <si>
    <t>vertikalnih skretanja, kutnim elementima i</t>
  </si>
  <si>
    <t>izjednačenjem potencijala.</t>
  </si>
  <si>
    <t>Komplet do pune funkcionalnosti.</t>
  </si>
  <si>
    <t>PK 200</t>
  </si>
  <si>
    <t>PK 100</t>
  </si>
  <si>
    <t>PK 50</t>
  </si>
  <si>
    <t>2.</t>
  </si>
  <si>
    <t>Dobava i polaganje PVC cijevi (z apolaganje u beton) u pod ili u zid prije betoniranja ili u knauf, te polaganje nadgradno. Komplet s dobavom i montažom razvodnih kutija do pune funkcionalnosti:</t>
  </si>
  <si>
    <t xml:space="preserve">PVC cijev 25 mm, na/žb, kruta </t>
  </si>
  <si>
    <t xml:space="preserve">PVC cijev 20 mm, na/žb, kruta </t>
  </si>
  <si>
    <t>PVC cijev instalacijska rebrasta, savitljiva 25 mm</t>
  </si>
  <si>
    <t>PVC cijev instalacijska rebrasta, savitljiva 20 mm</t>
  </si>
  <si>
    <t>PVC cijev rebrasta, savitljiva u podu 25 mm</t>
  </si>
  <si>
    <t>PVC cijev instalacijska rebrasta, savitljiva 50 mm</t>
  </si>
  <si>
    <t>3.</t>
  </si>
  <si>
    <t>Iskop rova, te kasnije zatrpavanje 0,8x0,4m ktg C (u duljini 15 m) prije betoniranja podloge građevine</t>
  </si>
  <si>
    <t xml:space="preserve">te postava cijevi </t>
  </si>
  <si>
    <t>DWP 110 mm</t>
  </si>
  <si>
    <t>upozoravajuća traka</t>
  </si>
  <si>
    <t>4.</t>
  </si>
  <si>
    <t>Dobava i ugradnja p/ž i n/ž instalacijskih kutija</t>
  </si>
  <si>
    <t>Kutija p/ž fi 60 mm</t>
  </si>
  <si>
    <t>Kutija p/ž fi 78 mm</t>
  </si>
  <si>
    <t>Kutija p/ž 200x150mm</t>
  </si>
  <si>
    <t>Kutija n/ž 80x80</t>
  </si>
  <si>
    <t>II   PRIKLJUČNICE  I INSTALACIJA JAKE STRUJE UKUPNO KN</t>
  </si>
  <si>
    <t>III</t>
  </si>
  <si>
    <t>RASVJETA</t>
  </si>
  <si>
    <t>5.</t>
  </si>
  <si>
    <t>Dobava i polaganje instalacijskih cijevi za zaštitu</t>
  </si>
  <si>
    <t>kabela u p/žb i na/žb izvedbi</t>
  </si>
  <si>
    <t>PVC cijev 20 mm, p/žb, savitljiva, rebrasta</t>
  </si>
  <si>
    <t>PVC cijev 25 mm, p/žb, savitljiva, rebrasta</t>
  </si>
  <si>
    <t>razvodna kutija 70 mm, okrugla, p/žb</t>
  </si>
  <si>
    <t>razvodna kutija 80 mm, okrugla, p/žb</t>
  </si>
  <si>
    <t>razvodna kutija 100x100, p/žb</t>
  </si>
  <si>
    <t>razvodna kutija, 80x80, nadgradna</t>
  </si>
  <si>
    <t>RASVJETA UKUPNO KN:</t>
  </si>
  <si>
    <t>IV</t>
  </si>
  <si>
    <t>PRIKLJUČAK EKM</t>
  </si>
  <si>
    <t xml:space="preserve">1. </t>
  </si>
  <si>
    <t>Dobava i ugradnja:</t>
  </si>
  <si>
    <t>Montažni zdenac dimenzija do 102x92x72 cm</t>
  </si>
  <si>
    <t>donji element</t>
  </si>
  <si>
    <t>gornji element</t>
  </si>
  <si>
    <t>poklopac komplet</t>
  </si>
  <si>
    <t>uvodna ploča,110/75 4/4 - 4 kom</t>
  </si>
  <si>
    <t>KOMPLET s iskopom i zatrpavanjem</t>
  </si>
  <si>
    <t>Trasiranje i iskolčenje rova za DTK</t>
  </si>
  <si>
    <t>Obračun po metru obilježene trase DTK</t>
  </si>
  <si>
    <t>Iskop zemlje C ktg. za rov širine</t>
  </si>
  <si>
    <t xml:space="preserve">(0,8)x0.4m </t>
  </si>
  <si>
    <t>Čišćenje i planiranje dna rova u zemlji</t>
  </si>
  <si>
    <t>C. ktg.</t>
  </si>
  <si>
    <t>Izrada podloge od pijeska za polaganje</t>
  </si>
  <si>
    <t>cijevi u dnu rova, debljine 10 cm</t>
  </si>
  <si>
    <t>6.</t>
  </si>
  <si>
    <t>Dobava i polaganje PE PHDE 75 mm u rov</t>
  </si>
  <si>
    <t>7.</t>
  </si>
  <si>
    <t xml:space="preserve">Oblaganje cijevi pijeskom prema </t>
  </si>
  <si>
    <t>poprečnom presjeku rova.</t>
  </si>
  <si>
    <t>8.</t>
  </si>
  <si>
    <t>Zatrpavanje rova iznad cijevi zamjenskim</t>
  </si>
  <si>
    <t>materijalom visine 60cm s pažljivim</t>
  </si>
  <si>
    <t>nabijanjem</t>
  </si>
  <si>
    <t>9.</t>
  </si>
  <si>
    <t>Dobava i postava trake za upozorenje</t>
  </si>
  <si>
    <t>10.</t>
  </si>
  <si>
    <t>Odvoz preostalog materijala od iskopa</t>
  </si>
  <si>
    <t>nakon zatrpavanja rova, na deponiju do 10 km</t>
  </si>
  <si>
    <t>U cijenu je uračunat utovar, istovar, grubo</t>
  </si>
  <si>
    <t>razastiranje</t>
  </si>
  <si>
    <t>Obračun po m3 zemlje</t>
  </si>
  <si>
    <t>11.</t>
  </si>
  <si>
    <t>Dobava i postava zaštitne ograde duž</t>
  </si>
  <si>
    <t>trase</t>
  </si>
  <si>
    <t>12.</t>
  </si>
  <si>
    <t>Izrada zaštite prilikom križanja s</t>
  </si>
  <si>
    <t>drugim komunalnim instalacijama</t>
  </si>
  <si>
    <t>13.</t>
  </si>
  <si>
    <t>Čišćenje radilišta po zvaršetku radova</t>
  </si>
  <si>
    <t>14.</t>
  </si>
  <si>
    <t>Geodetsko snimanje EKM, prije</t>
  </si>
  <si>
    <t>zatrpavanja i unos u katastar vodova.</t>
  </si>
  <si>
    <t>kpl</t>
  </si>
  <si>
    <t>EKM PRIKLJUČAK UKUPNO KN</t>
  </si>
  <si>
    <t>V</t>
  </si>
  <si>
    <t>EKM INSTALACIJA</t>
  </si>
  <si>
    <t>Dobava i polaganje instalacijskih cijevi za zaštitu kabela u p/žb izvedbi za beton, komplet sa izradom šlica uštemavanjem u puni zid ili učvršćivanjem cijevi u gipskartonske zidove (gips, tipli vijci, obujmice...)</t>
  </si>
  <si>
    <t>CS cijev fi16/20mm</t>
  </si>
  <si>
    <t>CS cijev fi32/40mm</t>
  </si>
  <si>
    <t>EKM INSTALACIJA UKUPNO KN</t>
  </si>
  <si>
    <t>VI</t>
  </si>
  <si>
    <t>ODIMLJAVANJE</t>
  </si>
  <si>
    <t>Dobava, polaganje i spajanje kabela i cijevi</t>
  </si>
  <si>
    <t>instalacijska savitljiva cijev 16 mm</t>
  </si>
  <si>
    <t>instalacijska savitljiva cijev 36 mm</t>
  </si>
  <si>
    <t>ODIMLJAVANJE UKUPNO KN</t>
  </si>
  <si>
    <t>VII</t>
  </si>
  <si>
    <t>RTV SUSTAV</t>
  </si>
  <si>
    <t>Sve stavke podrazumijevaju dobavu, montažu, spajanje, parametriranje i puštanje u rad, komplet do pune funkcionalnosti.</t>
  </si>
  <si>
    <t>Dobava cijevi, dubljenje betona, i drugih materijala (cca. 20% ukupne duljine cijevi) i polaganje u spušteni strop, ispod GK obloge zida i u zid, zajedno s razvodnim kutijama do 100x100 mm.</t>
  </si>
  <si>
    <t>Instalacijska savitljiva cijev za beton d 20 mm</t>
  </si>
  <si>
    <t>RTV SUSTAV UKUPNO KN:</t>
  </si>
  <si>
    <t>VIII</t>
  </si>
  <si>
    <t xml:space="preserve">OZVUČENJE </t>
  </si>
  <si>
    <t>Instalacijska savitljiva cijev za beton d 40 mm</t>
  </si>
  <si>
    <t>OZVUČENJE UKUPNO KN:</t>
  </si>
  <si>
    <t>IX</t>
  </si>
  <si>
    <t>SUSTAV DOJAVE POŽARA</t>
  </si>
  <si>
    <t>A)</t>
  </si>
  <si>
    <t>OPREMA I MATERIJAL</t>
  </si>
  <si>
    <t>Dobava i nadžbukna ugradnja PNT plastične tvrde cijevi Ø 20 mm_x000D_
- uključujući potrebni instalacijski spojni i montažni pribor i materijal (razvodne kutije, uvodnice, gips, tiple, vijci, spojnice, koljena, nosači)</t>
  </si>
  <si>
    <t>Dobava i polaganje SC plastične savitljive cijevi Ø 20 mm
- uključujući potrebni instalacijski spojni i montažni pribor i materijal (razvodne kutije, uvodnice, gips, tiple, vijci, spojnice, koljena, nosači)</t>
  </si>
  <si>
    <t>SUSTAV DOJAVE POŽARA UKUPNO KN:</t>
  </si>
  <si>
    <t>X</t>
  </si>
  <si>
    <t>ZAŠTITA OD UDARA MUNJE</t>
  </si>
  <si>
    <t>Dobava i postavljanje nehrđajuće trake 30x4 mm u temelj građevine, za izradu mreže temeljnog uzemljivača, komplet sa spajanjem trake na armaturu svakih 5-6m</t>
  </si>
  <si>
    <t>Dobava i montaža spojnice traka - armatura temelja</t>
  </si>
  <si>
    <t>Dobava i postavljanje izvoda od nehrđajuće trake 25x4mm od temeljnog uzemljivača do metalnih masa (dovratnici metalna vrata, nosivi čelični stupovi sl.), prosječne dužine 1,5 metara, komplet sa izvedbom spoja varenjem i križnom spojnicom</t>
  </si>
  <si>
    <t>kpl.</t>
  </si>
  <si>
    <t>Napomena: traku obavezno 0,5m ispod i iznad izlaska iz zemlje premazati vrućim bitumenom</t>
  </si>
  <si>
    <t>Dobava i montaža križne spojnice traka - traka</t>
  </si>
  <si>
    <t xml:space="preserve">Dobava i postavljanje odvoda od nehrđajuće trake   od temeljnog uzemljivača, do mjernog spoja, komplet sa križnom spojnicom (9 kom). </t>
  </si>
  <si>
    <t>Dobava i ugradnja rastavnog mjernog spoja</t>
  </si>
  <si>
    <t>Dobava i montaža križne spojnice za spoj traka - žica</t>
  </si>
  <si>
    <t>Dobava i montaža krovnih nosača krov za Al leguru fi 8 mm na svakih 0,8 metara</t>
  </si>
  <si>
    <t xml:space="preserve">"kocka" nosač </t>
  </si>
  <si>
    <t>nosač za opšav</t>
  </si>
  <si>
    <t xml:space="preserve">Dobava i polaganje žice Al legure fi 8mm, za hvataljku </t>
  </si>
  <si>
    <t>Dobava i montaža spojnice žica - žica</t>
  </si>
  <si>
    <t>Dobava i montaža kontaktne spojnice za spoj gromobranske instalacije sa konstrukcijom</t>
  </si>
  <si>
    <t>Dobava i montaža spojnice za spoj Al žice 8 mm sa</t>
  </si>
  <si>
    <t>12.1</t>
  </si>
  <si>
    <t>oluk</t>
  </si>
  <si>
    <t>12.2</t>
  </si>
  <si>
    <t>žljeb</t>
  </si>
  <si>
    <t>Vizualni pregled sustava zaštite od munje, mjerenje otpora uzemljenja, električke vodljive povezanosti hvataljki i odvoda, te izdavanje protokola s rezultatima mjerenja.</t>
  </si>
  <si>
    <t>Izdavanje revizione knjige sustava zaštite od munje</t>
  </si>
  <si>
    <t>ZAŠTITA OD UDARA MUNJE KN:</t>
  </si>
  <si>
    <t>XI</t>
  </si>
  <si>
    <t>VANJSKE ELEKTROINSTALACIJE</t>
  </si>
  <si>
    <t>Isporuka, transport i ugradnja plastičnih cijevi</t>
  </si>
  <si>
    <t>DWP 75 mm</t>
  </si>
  <si>
    <t>Sustav za prolaz kabela kroz zid sastavljen od okrugle pocinčane brtve (učvršćenje brtve na podlogu pritezanjem vijaka) i brtvenih elementa (modula). Prihvat cijevi: 2x(DWP fi 110)+2x(DWP fi 75)
Na modulima kroz koje se ne polažu kabeli predviđeni su zaporni moduli.</t>
  </si>
  <si>
    <t>VANJSKE ELEKTROINSTALACIJE UKUPNO KN:</t>
  </si>
  <si>
    <t>R E K A P I T U L A C I J A</t>
  </si>
  <si>
    <t>TROŠKOVNIK EL. INSTALACIJA</t>
  </si>
  <si>
    <t>PRIKLJUČNICE I INST. JAKE STRUJE</t>
  </si>
  <si>
    <t>RTV INSTALACIJA</t>
  </si>
  <si>
    <t>OZVUČENJE</t>
  </si>
  <si>
    <t>R. BR.</t>
  </si>
  <si>
    <t>OPIS STAVKE</t>
  </si>
  <si>
    <t>JED. MJ.</t>
  </si>
  <si>
    <t>JED. CIJ.</t>
  </si>
  <si>
    <t>UKUPNO (kn)</t>
  </si>
  <si>
    <t>OPĆE NAPOMENE:</t>
  </si>
  <si>
    <t>Ovim troškovnikom obuhvaćeni su radovi na izvedbi instalacija vodovoda i kanalizacije u građevini i vani do predviđenih priključaka na vanjske instalacije.
Nacrti, detalji i napomene na nacrtima, zatim tehnički opis, posebni tehnički uvjeti gradnje za instalacije internog vodovoda i kanalizacije, obavezni su kod izvođenja radova, kao i opisi radova u pojedinim stavkama troškovnika.
Sve radove, dobave i montaže predviđene ovim troškovnikom, kao što su cijevi, izljevna i odvodna mjesta, sanitarni predmeti i uređaji, postrojenja i drugo, izvesti do potpune funkcionalnosti.</t>
  </si>
  <si>
    <t>A</t>
  </si>
  <si>
    <t>UNUTARNJI  VODOVOD  I  KANALIZACIJA</t>
  </si>
  <si>
    <t>I</t>
  </si>
  <si>
    <t>PRIPREMNI RADOVI</t>
  </si>
  <si>
    <t>Trasiranje kanala za polaganje instalacija vodovoda i kanalizacije u građevini do mjesta priključenja. Nanošenje visina (kota) prema projektu i kontrola visina iskopa i polaganja cijevi. Sve ovo radi se u prisustvu nadzornog inženjera, koji će svojim potpisom ovjeriti točnost izmjere. Eventualne izmjene dubina iskopa i niveleta kanala radi novih uvjeta priključenja mogu se izvršiti uz prethodnu suglasnost nadzornog inženjera i projektanta.</t>
  </si>
  <si>
    <t>paušalno</t>
  </si>
  <si>
    <t>UKUPNO PRIPREMNI RADOVI:</t>
  </si>
  <si>
    <t>GRAĐEVINSKO-INSTALATERSKI RADOVI</t>
  </si>
  <si>
    <t>II/1</t>
  </si>
  <si>
    <t>ZEMLJANI RADOVI</t>
  </si>
  <si>
    <t>Iskop rova za polaganje kanalizacijskih cijevi u zemljištu C kategorije sa odbacivanjem zemlje na 1,00 m od ruba rova. Nagib i dubina iskopa prema projektu.</t>
  </si>
  <si>
    <t>Nasipavanje dna rova pijeskom u sloju od 10 cm i fino planiranje u nagibu pod kojim se polažu cijevi. Nakon što su vodovodne i kanalizacijske cijevi položene i ispitane zasipavaju se pijeskom u sloju od 10 cm iznad tjemena cijevi.</t>
  </si>
  <si>
    <t>Dobava pijeska, ubacivanje u rov, te razastiranje  iznad  tjemena  cijevi u sloju debljine 15 cm.</t>
  </si>
  <si>
    <t>Zatrpavanje rova kvalitetnim šljunčanim materijalom za izradu nasipa nakon što su cijevi položene i ispitane na vodonepropusnost i funkcionalnost i zasipane pijeskom. Zatrpavanje se vrši u slojevima od po 30 cm uz prethodno nabijanje. Prvi sloj nasipa zemljom ne smije sadržavati kamen ili neki drugi grubi materijal, ostali slojevi nasipavaju se preostalom zemljom od iskopa.</t>
  </si>
  <si>
    <t>Utovar, prijevoz i razastiranje preostale zemlje od iskopa na udaljenost do 5 km na mjesto koje odredi investitor.</t>
  </si>
  <si>
    <t>UKUPNO ZEMLJANI RADOVI:</t>
  </si>
  <si>
    <t>II/2</t>
  </si>
  <si>
    <t>RAZNI GRAĐEVINSKI RADOVI</t>
  </si>
  <si>
    <t>Dobava i ugradnja zaštitnih cijevi (vodilica) za provod kanalizacijskih i vodovodnih cijevi kroz temeljni zid, sve komplet gotovo.</t>
  </si>
  <si>
    <t>za kanalizacijsku cijev DN 50 mm</t>
  </si>
  <si>
    <t>b)</t>
  </si>
  <si>
    <t>za kanalizacijsku cijev DN 110 mm</t>
  </si>
  <si>
    <t>c)</t>
  </si>
  <si>
    <t>za kanalizacijsku cijev DN 125 mm</t>
  </si>
  <si>
    <t>d)</t>
  </si>
  <si>
    <t>za vodovodnu cijev DN 50 mm</t>
  </si>
  <si>
    <t>e)</t>
  </si>
  <si>
    <t>za vodovodnu cijev DN 63 mm</t>
  </si>
  <si>
    <t>Izvedba šliceva u zidanim i betonskim djelovima zida, ab. ploče građevine, za polaganje vodovodnih i kanalizacijskih cijevi.</t>
  </si>
  <si>
    <t>šlic vel. 10x10 cm</t>
  </si>
  <si>
    <t>šlic vel. 15x15 cm</t>
  </si>
  <si>
    <t>šlic vel. 10x8 cm</t>
  </si>
  <si>
    <t>UKUPNO RAZNI GRAĐEVINSKI RADOVI:</t>
  </si>
  <si>
    <t>II/3</t>
  </si>
  <si>
    <t>VODOVOD</t>
  </si>
  <si>
    <t>Dobava i montaža polietilenskih PEHD vodovodnih cijevi i fazonskih komada za  vodovod, za radni tlak PN 10 bara, proizvedenih prema ISO normama i DIN-u 8074 i 8075 s potvrdom o kvaliteti. Cijevi se spajaju tipskim elektro-spojnicama sa dvostrukim naglavkom u svemu prema naputku proizvođača cijevi. Cijevi se polažu na već pripremljenu podlogu u rovu na sloj pijeska. Stavkom je obuhvaćena dobava, transport i ugradnja cijevi i fazonskih komada (lučnih i čvornih gdje se za njih ukaže potreba), kao i sav spojni i brtveni materijal, sve za radni tlak PN 10 bara.</t>
  </si>
  <si>
    <t>PEHD DN 50 mm</t>
  </si>
  <si>
    <t>PEHD DN 63 mm</t>
  </si>
  <si>
    <t>Izolacija PEX vodovodnih cijevi u zidu, stropu i u termoizolaciji poda s gotovim termoizolacijskim cijevima i trakama tipa "Armstrong-Tubolit SG" debljinom stijenke od 3 mm ili jednako vrijedan proizvod drugog proizvođača .</t>
  </si>
  <si>
    <t>Dobava i montaža čeličnih pocinčanih cijevi za protupožarnu vodu u građevini. U cijenu uračunati sav potreban sitni pribor, spojni materijal i fazonske komade, kao i sav potreban materijal i pribor za montažu cijevi s pričvršćenjem, ovisno o mjestu montaže (kuke, konzole, ovjesi i slično).</t>
  </si>
  <si>
    <t xml:space="preserve">Izolacija čeličnih pocinčanih vodovodnih cijevi u zidu i podu s gotovim termoizolacijskim cijevima tipa "Armstrong-Tubolit SG" sa debljinom stijenke od 3 mm  ili jednako vrijedan proizvod drugog proizvođača, uz prethodni premaz oštećenih i spojnih mjesta antikorozijskim sredstvom. Ovo stavka se izvodi u slučaju ukoliko će zgrada u zimskim uvjetima biti negrijana, a izvodi se uz suglasnost i odobrenje nadzornog inženjera i investitora.
</t>
  </si>
  <si>
    <t>Dobava i montaža slobodno protočnih kuglastih ventila.</t>
  </si>
  <si>
    <t>Dobava i montaža slobodno protočnih kuglastih ventila sa ispustom.</t>
  </si>
  <si>
    <t>Dobava i montaža zidnih slavina sa holender priključkom.</t>
  </si>
  <si>
    <t>UKUPNO VODOVOD:</t>
  </si>
  <si>
    <t>II/4</t>
  </si>
  <si>
    <t>KANALIZACIJA</t>
  </si>
  <si>
    <t>cijevi</t>
  </si>
  <si>
    <t>DN   32 mm</t>
  </si>
  <si>
    <t>DN   50 mm</t>
  </si>
  <si>
    <t>DN 110 mm</t>
  </si>
  <si>
    <t>DN 125 mm</t>
  </si>
  <si>
    <t>ventilacijska kapa</t>
  </si>
  <si>
    <t>DN 50 mm</t>
  </si>
  <si>
    <t xml:space="preserve">Dobava i ugradnja automatskog odušnog ventila kanalizacije sa sustavom sprečavanja širenja kanalizacijskih plinova u okolni prostor. Sve komplet gotovo i montirano prema uputstvu proizvođača. Odušni ventil se montira na ravnom krovu poslovnog prostora br. 6 na ventilacijsku cijev DN 50 mm.  </t>
  </si>
  <si>
    <t xml:space="preserve">Izvedba zvučne izolacije fekalnih kanalizacijskih cijevi vođenih pod stropom. Izolacija se izvodi gotovim termoizolacijskim cijevima i oblogama ili slično sa debljinom stijenke 13 mm. Obujmicu ovjesa cijevi pod stropom podložiti sa gumenom trakom 5x30 mm radi sprečavanja prijenosa zvuka. Sve komplet gotovo i obračunato po mt izoliranih cijevi. </t>
  </si>
  <si>
    <t xml:space="preserve"> - za cijev DN 32 mm</t>
  </si>
  <si>
    <t xml:space="preserve"> - za cijev DN 50 mm</t>
  </si>
  <si>
    <t xml:space="preserve"> - za cijev DN 110 mm</t>
  </si>
  <si>
    <t>Ispitivanje kanalizacije na vodonepropusnost i funkcionalnost.</t>
  </si>
  <si>
    <t>PE-HD cijev, d 56 - 5,0 m</t>
  </si>
  <si>
    <t>PE-HD cijev, d 63 - 5,0 m</t>
  </si>
  <si>
    <t>PE-HD cijev, d 75 - 25,0 m</t>
  </si>
  <si>
    <t>PE-HD cijev, d 90 - 30,0 m</t>
  </si>
  <si>
    <t>PE-HD cijev, d 125 - 5,0 m</t>
  </si>
  <si>
    <t>PE-HD cijev, d 160 - 5,0 m</t>
  </si>
  <si>
    <t>Klasični sistem pričvršćenja cjevovoda  na masivnu konstrukciju, s originalnim cijevnim obujmicama, navojnom šipkom, pričvrsnim pločicama i priborom; specifikacijom proizvođača obuhvaćeno tm trase cjevovoda - 10,0 m</t>
  </si>
  <si>
    <t>Pluvia originalni sistem ovješenja na krovnu/stropnu konstrukciju, s nosivom čeličnom tračnicom, cijevnim obujmicama, navojnom ovjesnom šipkom, pričvrsnim i ovjesnim priborom; specifikacijom proizvođača obuhvaćeno tm trase ovješenja - 25,0 m</t>
  </si>
  <si>
    <t>Napomena:
Hidraulički izračun podtlačne odvodnje krovnih oborinskih voda napravljen je originalnim programom  na osnovu ulaznih podataka dobivenih od projektanta objekta. Obavezno provjeriti ulazne podatke prije nuđenja, a naročito prije naručivanja materijala i početka izvedbe radova.</t>
  </si>
  <si>
    <t>Ponuđeni proizvod (Tip, proizvođač, zemlja porijekla):
________________________________</t>
  </si>
  <si>
    <t>kompl.</t>
  </si>
  <si>
    <t>UKUPNO KANALIZACIJA:</t>
  </si>
  <si>
    <t xml:space="preserve">REKAPITULACIJA: </t>
  </si>
  <si>
    <r>
      <t>m</t>
    </r>
    <r>
      <rPr>
        <vertAlign val="superscript"/>
        <sz val="10"/>
        <rFont val="Arial CE"/>
        <family val="2"/>
        <charset val="238"/>
      </rPr>
      <t>3</t>
    </r>
  </si>
  <si>
    <r>
      <t xml:space="preserve">Planiranje dna rova sa točnosti </t>
    </r>
    <r>
      <rPr>
        <sz val="10"/>
        <rFont val="Calibri"/>
        <family val="2"/>
        <charset val="238"/>
      </rPr>
      <t>±</t>
    </r>
    <r>
      <rPr>
        <sz val="10"/>
        <rFont val="Arial Narrow"/>
        <family val="2"/>
        <charset val="238"/>
      </rPr>
      <t>2 cm.</t>
    </r>
  </si>
  <si>
    <r>
      <t>m</t>
    </r>
    <r>
      <rPr>
        <vertAlign val="superscript"/>
        <sz val="10"/>
        <rFont val="Arial CE"/>
        <family val="2"/>
        <charset val="238"/>
      </rPr>
      <t>2</t>
    </r>
  </si>
  <si>
    <r>
      <t>Dobava i montaža PEX vodovodnih cijevi za radni tlak PN 10 bara i maksimalnu temperaturu 95</t>
    </r>
    <r>
      <rPr>
        <vertAlign val="superscript"/>
        <sz val="10"/>
        <rFont val="Arial Narrow"/>
        <family val="2"/>
        <charset val="238"/>
      </rPr>
      <t>o</t>
    </r>
    <r>
      <rPr>
        <sz val="10"/>
        <rFont val="Arial Narrow"/>
        <family val="2"/>
        <charset val="238"/>
      </rPr>
      <t xml:space="preserve"> C prema DIN 16892/93. Cijevi se ugrađuju za hladnu, toplu i cirkulacijsku sanitarnu vodu u građevini. U cijenu uračunati sav potreban sitni pribor, spojni materijal i fazonske komade, fitinge, priključna koljena i montažne elemente za mješalice i slavine, kao i sav potreban materijal i pribor za montažu cijevi s pričvrćenjem, ovisno o mjestu montaže (kuke, konzole, ovjesi i slično). Sav ugrađeni materijal i pribor mora imati odgovarajuće ateste i biti od istog proizvođača, a ugradnja se mora izvoditi isključivo po uputstvu proizvođača. Nije dozvoljena nikakva improvizacija kao i upotreba materijala drugih proizvođača.</t>
    </r>
  </si>
  <si>
    <r>
      <t xml:space="preserve">DN/ID </t>
    </r>
    <r>
      <rPr>
        <sz val="10"/>
        <rFont val="Arial CE"/>
        <family val="2"/>
        <charset val="238"/>
      </rPr>
      <t>25 mm (unutarnji promjer)</t>
    </r>
  </si>
  <si>
    <r>
      <t xml:space="preserve">DN/ID </t>
    </r>
    <r>
      <rPr>
        <sz val="10"/>
        <rFont val="Arial CE"/>
        <family val="2"/>
        <charset val="238"/>
      </rPr>
      <t>20 mm (unutarnji promjer)</t>
    </r>
  </si>
  <si>
    <r>
      <t xml:space="preserve">DN/ID </t>
    </r>
    <r>
      <rPr>
        <sz val="10"/>
        <rFont val="Arial CE"/>
        <family val="2"/>
        <charset val="238"/>
      </rPr>
      <t>15 mm (unutarnji promjer)</t>
    </r>
  </si>
  <si>
    <r>
      <t xml:space="preserve">DN/ID </t>
    </r>
    <r>
      <rPr>
        <sz val="10"/>
        <rFont val="Arial CE"/>
        <family val="2"/>
        <charset val="238"/>
      </rPr>
      <t>25 mm</t>
    </r>
  </si>
  <si>
    <r>
      <t xml:space="preserve">DN/ID </t>
    </r>
    <r>
      <rPr>
        <sz val="10"/>
        <rFont val="Arial CE"/>
        <family val="2"/>
        <charset val="238"/>
      </rPr>
      <t>20 mm</t>
    </r>
  </si>
  <si>
    <r>
      <t xml:space="preserve">DN/ID </t>
    </r>
    <r>
      <rPr>
        <sz val="10"/>
        <rFont val="Arial CE"/>
        <family val="2"/>
        <charset val="238"/>
      </rPr>
      <t>15 mm</t>
    </r>
  </si>
  <si>
    <r>
      <t>f 50</t>
    </r>
    <r>
      <rPr>
        <sz val="10"/>
        <rFont val="Arial CE"/>
        <family val="2"/>
        <charset val="238"/>
      </rPr>
      <t xml:space="preserve"> mm</t>
    </r>
  </si>
  <si>
    <r>
      <t>f</t>
    </r>
    <r>
      <rPr>
        <sz val="10"/>
        <rFont val="Arial CE"/>
        <family val="2"/>
        <charset val="238"/>
      </rPr>
      <t xml:space="preserve"> 15 mm</t>
    </r>
  </si>
  <si>
    <r>
      <t>f</t>
    </r>
    <r>
      <rPr>
        <sz val="10"/>
        <rFont val="Arial CE"/>
        <family val="2"/>
        <charset val="238"/>
      </rPr>
      <t xml:space="preserve"> 20 mm</t>
    </r>
  </si>
  <si>
    <r>
      <t>f</t>
    </r>
    <r>
      <rPr>
        <sz val="10"/>
        <rFont val="Arial CE"/>
        <family val="2"/>
        <charset val="238"/>
      </rPr>
      <t xml:space="preserve"> 25 mm</t>
    </r>
  </si>
  <si>
    <r>
      <t xml:space="preserve">Dobava i ugradnja </t>
    </r>
    <r>
      <rPr>
        <sz val="10"/>
        <color indexed="8"/>
        <rFont val="Arial Narrow"/>
        <family val="2"/>
        <charset val="238"/>
      </rPr>
      <t xml:space="preserve">dodatne </t>
    </r>
    <r>
      <rPr>
        <b/>
        <sz val="10"/>
        <color indexed="8"/>
        <rFont val="Arial Narrow"/>
        <family val="2"/>
        <charset val="238"/>
      </rPr>
      <t>zvučne</t>
    </r>
    <r>
      <rPr>
        <sz val="10"/>
        <color indexed="8"/>
        <rFont val="Arial Narrow"/>
        <family val="2"/>
        <charset val="238"/>
      </rPr>
      <t xml:space="preserve"> i </t>
    </r>
    <r>
      <rPr>
        <b/>
        <sz val="10"/>
        <color indexed="8"/>
        <rFont val="Arial Narrow"/>
        <family val="2"/>
        <charset val="238"/>
      </rPr>
      <t>toplinske</t>
    </r>
    <r>
      <rPr>
        <sz val="10"/>
        <color indexed="8"/>
        <rFont val="Arial Narrow"/>
        <family val="2"/>
        <charset val="238"/>
      </rPr>
      <t xml:space="preserve"> izolacije protiv buke i orošenja cjevovoda i fazonskih komada, specifikacijom obuhvaćeno ukupno m2 zvučno izoliranog cjevovoda - 20,0 m</t>
    </r>
  </si>
  <si>
    <t>SVEUKUPNO HIDROINSTALACIJE:</t>
  </si>
  <si>
    <t>SVEUKUPNO ELEKTROINSTALACIJE  (I-XI):</t>
  </si>
  <si>
    <t>13.00</t>
  </si>
  <si>
    <t>14.00</t>
  </si>
  <si>
    <t>Elektrotehnički radovi</t>
  </si>
  <si>
    <t>Hidroinstalacije</t>
  </si>
  <si>
    <t>SVEUKUPNA  REKAPITULACIJA</t>
  </si>
  <si>
    <t>Naziv ponuditelja:</t>
  </si>
  <si>
    <t>Adresa :</t>
  </si>
  <si>
    <t>OIB:</t>
  </si>
  <si>
    <t>IBAN:</t>
  </si>
  <si>
    <t>Telefon / fax:</t>
  </si>
  <si>
    <t>E - mail :</t>
  </si>
  <si>
    <t xml:space="preserve">Naručitelj:   </t>
  </si>
  <si>
    <t>OPĆINA KOTORIBA
Kolodvorska 4
40329 Kotoriba</t>
  </si>
  <si>
    <t>GRAĐEVINA:</t>
  </si>
  <si>
    <t>Zgrada Općinske uprave s poslovnim prostorima – I. faza</t>
  </si>
  <si>
    <t>OBRAZAC 2                                              T R O Š K O V N I K</t>
  </si>
  <si>
    <t>Mjesto i datum:</t>
  </si>
  <si>
    <t>GRAĐEVINSKO-OBRTNIČKI RADOVI</t>
  </si>
  <si>
    <t xml:space="preserve"> Pluvia podtlačni sistem odvodnje krovnih oborinskih voda ili jednakovrijedno</t>
  </si>
  <si>
    <t>Pluvia grijač 230V/8W ili jednakovrijedno - kom 3</t>
  </si>
  <si>
    <t>Pluvia dvostruki uljevni element,s univerzalnom prirubnicom za spoj s jednoslojnom hidroizolacijom, elementom za priključak parne brane, toplinskom izolacijom i zaštitnom košarom ili jednakovrijedno - kom 3</t>
  </si>
  <si>
    <t>Dobava i ugradnja podtlačnog sistema odvodnje krovnih oborinskih voda. Hidraulički proračun prema HRN EN 12056-3 i DIN 1986-100/VDI 3806), vodolovna grla prema (HRN EN 1253-1:2003-09  i HRN EN 1253-2: 2004-03), cijevni sistem prema(HRN EN 1519-1:2004).Rješenje proizvođača oznake KUKVL-BQ7DWN ili jednakovrijedno
Sve prema izvedbenim shemama, uputama i nadzoru proizvođača. Sva dokumentacija mora biti prema važećoj zakonskoj regulativi RH i na hrvatskom jeziku.</t>
  </si>
  <si>
    <t>Dobava i ugradnja kanalizacijskih PP cijevi i fazonskih komada iz samogasivog polipropilena prema DIN-u 19560 za horizontalni i vertikalni odvod ili jednakovrijedno, vertikale u građevini do priključaka na vanjsku kanalizaciju, te temeljni razvod fekalne i oborinske kanalizacije unutar građevine. U cijenu su uključeni svi potrebni elementi za montažu kao što su spojnice i sav sitni materijal i pribor za montažu cijevi s pričvršćenjem, ovisno o mjestu montaže (kuke, konzole, ovjesi i slično). Sve komplet gotovo i montirano prema naputku proizvođača cijevi i pribora.  U cijeni su uključeni i svi potrebni fazonski komadi.</t>
  </si>
  <si>
    <t xml:space="preserve"> PE-HD  cjevovod s potrebnim fazonskim komadima i spojnim priborom prema HRN EN 1519-1:2004 ili jednakovrijedno; specifikacijom proizvođača obuhvaćeno tm trase.</t>
  </si>
  <si>
    <t xml:space="preserve"> cijena</t>
  </si>
  <si>
    <t>jedinična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</si>
</sst>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k_n"/>
    <numFmt numFmtId="165" formatCode="&quot;2.1.&quot;General&quot;.&quot;"/>
    <numFmt numFmtId="166" formatCode="General_)"/>
    <numFmt numFmtId="167" formatCode="#,##0.00_ ;[Red]\-#,##0.00\ "/>
    <numFmt numFmtId="168" formatCode="&quot;H.&quot;@\."/>
  </numFmts>
  <fonts count="75">
    <font>
      <sz val="11"/>
      <color theme="1"/>
      <name val="Calibri"/>
      <family val="2"/>
      <charset val="238"/>
      <scheme val="minor"/>
    </font>
    <font>
      <b/>
      <sz val="11"/>
      <color theme="1"/>
      <name val="Calibri"/>
      <family val="2"/>
      <charset val="238"/>
      <scheme val="minor"/>
    </font>
    <font>
      <sz val="10"/>
      <color theme="1"/>
      <name val="Calibri"/>
      <family val="2"/>
      <scheme val="minor"/>
    </font>
    <font>
      <b/>
      <sz val="12"/>
      <color theme="1"/>
      <name val="Calibri"/>
      <family val="2"/>
      <charset val="238"/>
      <scheme val="minor"/>
    </font>
    <font>
      <b/>
      <u/>
      <sz val="14"/>
      <color theme="1"/>
      <name val="Calibri"/>
      <family val="2"/>
      <charset val="238"/>
      <scheme val="minor"/>
    </font>
    <font>
      <sz val="10"/>
      <color theme="1"/>
      <name val="Calibri"/>
      <family val="2"/>
      <charset val="238"/>
      <scheme val="minor"/>
    </font>
    <font>
      <b/>
      <sz val="10"/>
      <color theme="1"/>
      <name val="Calibri"/>
      <family val="2"/>
      <charset val="238"/>
      <scheme val="minor"/>
    </font>
    <font>
      <i/>
      <sz val="10"/>
      <color theme="1"/>
      <name val="Calibri"/>
      <family val="2"/>
      <charset val="238"/>
      <scheme val="minor"/>
    </font>
    <font>
      <sz val="10"/>
      <color rgb="FFFF0000"/>
      <name val="Calibri"/>
      <family val="2"/>
      <scheme val="minor"/>
    </font>
    <font>
      <b/>
      <sz val="16"/>
      <color theme="1"/>
      <name val="Calibri"/>
      <family val="2"/>
      <charset val="238"/>
      <scheme val="minor"/>
    </font>
    <font>
      <sz val="12"/>
      <name val="Calibri"/>
      <family val="2"/>
      <charset val="238"/>
      <scheme val="minor"/>
    </font>
    <font>
      <sz val="12"/>
      <color theme="1"/>
      <name val="Calibri"/>
      <family val="2"/>
      <scheme val="minor"/>
    </font>
    <font>
      <b/>
      <sz val="12"/>
      <color theme="1"/>
      <name val="Calibri"/>
      <family val="2"/>
      <scheme val="minor"/>
    </font>
    <font>
      <sz val="10"/>
      <name val="Calibri"/>
      <family val="2"/>
      <charset val="238"/>
      <scheme val="minor"/>
    </font>
    <font>
      <b/>
      <sz val="10"/>
      <name val="Calibri"/>
      <family val="2"/>
      <charset val="238"/>
      <scheme val="minor"/>
    </font>
    <font>
      <i/>
      <sz val="10"/>
      <name val="Calibri"/>
      <family val="2"/>
      <charset val="238"/>
      <scheme val="minor"/>
    </font>
    <font>
      <sz val="10"/>
      <name val="Calibri"/>
      <family val="2"/>
      <charset val="238"/>
    </font>
    <font>
      <sz val="10"/>
      <name val="Calibri"/>
      <family val="2"/>
      <scheme val="minor"/>
    </font>
    <font>
      <b/>
      <sz val="10"/>
      <name val="Calibri"/>
      <family val="2"/>
      <scheme val="minor"/>
    </font>
    <font>
      <b/>
      <sz val="9"/>
      <color theme="1"/>
      <name val="Calibri"/>
      <family val="2"/>
      <charset val="238"/>
      <scheme val="minor"/>
    </font>
    <font>
      <sz val="10"/>
      <color rgb="FFFF0000"/>
      <name val="Calibri"/>
      <family val="2"/>
      <charset val="238"/>
      <scheme val="minor"/>
    </font>
    <font>
      <sz val="10"/>
      <name val="Arial"/>
      <family val="2"/>
      <charset val="238"/>
    </font>
    <font>
      <b/>
      <sz val="10"/>
      <color rgb="FFFF0000"/>
      <name val="Calibri"/>
      <family val="2"/>
      <charset val="238"/>
      <scheme val="minor"/>
    </font>
    <font>
      <sz val="9"/>
      <name val="Calibri"/>
      <family val="2"/>
      <charset val="238"/>
      <scheme val="minor"/>
    </font>
    <font>
      <sz val="10"/>
      <color rgb="FF000000"/>
      <name val="Calibri"/>
      <family val="2"/>
      <charset val="238"/>
    </font>
    <font>
      <b/>
      <sz val="10"/>
      <name val="Calibri"/>
      <family val="2"/>
      <charset val="238"/>
    </font>
    <font>
      <b/>
      <sz val="10"/>
      <color rgb="FF000000"/>
      <name val="Calibri"/>
      <family val="2"/>
      <charset val="238"/>
    </font>
    <font>
      <b/>
      <sz val="12"/>
      <color rgb="FF000000"/>
      <name val="Calibri"/>
      <family val="2"/>
      <charset val="238"/>
    </font>
    <font>
      <sz val="11"/>
      <color theme="1"/>
      <name val="Calibri Light"/>
      <family val="2"/>
      <charset val="238"/>
    </font>
    <font>
      <sz val="10"/>
      <name val="Arial"/>
      <family val="2"/>
    </font>
    <font>
      <b/>
      <sz val="10"/>
      <color theme="1"/>
      <name val="Calibri"/>
      <family val="2"/>
      <scheme val="minor"/>
    </font>
    <font>
      <sz val="10"/>
      <color rgb="FFFF0000"/>
      <name val="Calibri"/>
      <family val="2"/>
      <charset val="238"/>
    </font>
    <font>
      <u/>
      <sz val="10"/>
      <name val="Calibri"/>
      <family val="2"/>
      <charset val="238"/>
      <scheme val="minor"/>
    </font>
    <font>
      <sz val="10"/>
      <name val="Calibri"/>
      <family val="2"/>
    </font>
    <font>
      <vertAlign val="subscript"/>
      <sz val="10"/>
      <name val="Calibri"/>
      <family val="2"/>
    </font>
    <font>
      <vertAlign val="subscript"/>
      <sz val="10"/>
      <name val="Calibri"/>
      <family val="2"/>
      <charset val="238"/>
    </font>
    <font>
      <sz val="11"/>
      <color theme="1"/>
      <name val="Calibri"/>
      <family val="2"/>
      <charset val="238"/>
      <scheme val="minor"/>
    </font>
    <font>
      <sz val="8"/>
      <name val="Arial"/>
      <family val="2"/>
      <charset val="238"/>
    </font>
    <font>
      <sz val="10"/>
      <name val="CRO_Swiss_Con-Normal"/>
      <charset val="238"/>
    </font>
    <font>
      <b/>
      <sz val="10"/>
      <name val="Arial"/>
      <family val="2"/>
      <charset val="238"/>
    </font>
    <font>
      <b/>
      <sz val="12"/>
      <name val="Arial"/>
      <family val="2"/>
      <charset val="238"/>
    </font>
    <font>
      <b/>
      <sz val="12"/>
      <name val="Futura Bk L2"/>
      <family val="2"/>
      <charset val="238"/>
    </font>
    <font>
      <sz val="10"/>
      <color theme="1"/>
      <name val="Arial"/>
      <family val="2"/>
      <charset val="238"/>
    </font>
    <font>
      <sz val="11"/>
      <color indexed="8"/>
      <name val="Calibri"/>
      <family val="2"/>
      <charset val="238"/>
    </font>
    <font>
      <sz val="8"/>
      <color theme="1"/>
      <name val="Arial"/>
      <family val="2"/>
      <charset val="238"/>
    </font>
    <font>
      <sz val="8"/>
      <color theme="1"/>
      <name val="Arial Narrow"/>
      <family val="2"/>
    </font>
    <font>
      <sz val="10"/>
      <color theme="1"/>
      <name val="Arial Narrow"/>
      <family val="2"/>
    </font>
    <font>
      <b/>
      <sz val="10"/>
      <color theme="1"/>
      <name val="Arial"/>
      <family val="2"/>
      <charset val="238"/>
    </font>
    <font>
      <b/>
      <sz val="12"/>
      <color theme="1"/>
      <name val="Arial"/>
      <family val="2"/>
      <charset val="238"/>
    </font>
    <font>
      <b/>
      <sz val="11"/>
      <color theme="1"/>
      <name val="Arial"/>
      <family val="2"/>
      <charset val="238"/>
    </font>
    <font>
      <sz val="10"/>
      <color theme="1"/>
      <name val="Arial"/>
      <family val="2"/>
    </font>
    <font>
      <sz val="10"/>
      <color theme="1"/>
      <name val="CRO_Swiss_Con-Normal"/>
      <charset val="238"/>
    </font>
    <font>
      <sz val="9"/>
      <color theme="1"/>
      <name val="Arial"/>
      <family val="2"/>
      <charset val="238"/>
    </font>
    <font>
      <b/>
      <sz val="10"/>
      <color theme="1"/>
      <name val="Arial"/>
      <family val="2"/>
    </font>
    <font>
      <b/>
      <sz val="14"/>
      <color theme="1"/>
      <name val="Arial"/>
      <family val="2"/>
      <charset val="238"/>
    </font>
    <font>
      <b/>
      <sz val="12"/>
      <color indexed="9"/>
      <name val="Arial Narrow"/>
      <family val="2"/>
      <charset val="238"/>
    </font>
    <font>
      <b/>
      <sz val="13.5"/>
      <name val="Arial"/>
      <family val="2"/>
      <charset val="238"/>
    </font>
    <font>
      <sz val="13.5"/>
      <name val="Arial"/>
      <family val="2"/>
      <charset val="238"/>
    </font>
    <font>
      <b/>
      <sz val="10"/>
      <name val="Arial CE"/>
      <family val="2"/>
      <charset val="238"/>
    </font>
    <font>
      <sz val="10"/>
      <name val="Arial CE"/>
      <family val="2"/>
      <charset val="238"/>
    </font>
    <font>
      <sz val="10"/>
      <name val="Arial Narrow"/>
      <family val="2"/>
      <charset val="238"/>
    </font>
    <font>
      <b/>
      <sz val="14"/>
      <name val="Arial Narrow"/>
      <family val="2"/>
      <charset val="238"/>
    </font>
    <font>
      <vertAlign val="superscript"/>
      <sz val="10"/>
      <name val="Arial CE"/>
      <family val="2"/>
      <charset val="238"/>
    </font>
    <font>
      <sz val="8"/>
      <name val="Arial"/>
      <family val="2"/>
    </font>
    <font>
      <sz val="10"/>
      <color indexed="10"/>
      <name val="Arial CE"/>
      <family val="2"/>
      <charset val="238"/>
    </font>
    <font>
      <vertAlign val="superscript"/>
      <sz val="10"/>
      <name val="Arial Narrow"/>
      <family val="2"/>
      <charset val="238"/>
    </font>
    <font>
      <sz val="10"/>
      <name val="Symbol"/>
      <family val="1"/>
      <charset val="238"/>
    </font>
    <font>
      <sz val="10"/>
      <color indexed="8"/>
      <name val="Arial Narrow"/>
      <family val="2"/>
      <charset val="238"/>
    </font>
    <font>
      <b/>
      <sz val="10"/>
      <color indexed="8"/>
      <name val="Arial Narrow"/>
      <family val="2"/>
      <charset val="238"/>
    </font>
    <font>
      <b/>
      <sz val="10"/>
      <name val="Arial Narrow"/>
      <family val="2"/>
      <charset val="238"/>
    </font>
    <font>
      <i/>
      <sz val="10"/>
      <name val="Arial"/>
      <family val="2"/>
      <charset val="238"/>
    </font>
    <font>
      <b/>
      <sz val="12"/>
      <color rgb="FF000000"/>
      <name val="Arial"/>
      <family val="2"/>
      <charset val="238"/>
    </font>
    <font>
      <b/>
      <sz val="11"/>
      <color rgb="FF000000"/>
      <name val="Arial"/>
      <family val="2"/>
      <charset val="238"/>
    </font>
    <font>
      <sz val="10"/>
      <color rgb="FF000000"/>
      <name val="Arial"/>
      <family val="2"/>
      <charset val="238"/>
    </font>
    <font>
      <sz val="10"/>
      <color rgb="FF000000"/>
      <name val="Arial CE"/>
      <charset val="238"/>
    </font>
  </fonts>
  <fills count="4">
    <fill>
      <patternFill patternType="none"/>
    </fill>
    <fill>
      <patternFill patternType="gray125"/>
    </fill>
    <fill>
      <patternFill patternType="solid">
        <fgColor indexed="23"/>
        <bgColor indexed="64"/>
      </patternFill>
    </fill>
    <fill>
      <patternFill patternType="solid">
        <fgColor rgb="FFFFFFCC"/>
        <b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3">
    <xf numFmtId="0" fontId="0" fillId="0" borderId="0"/>
    <xf numFmtId="0" fontId="28" fillId="0" borderId="0">
      <alignment horizontal="left" vertical="top" wrapText="1"/>
    </xf>
    <xf numFmtId="0" fontId="29" fillId="0" borderId="0"/>
    <xf numFmtId="0" fontId="21" fillId="0" borderId="0"/>
    <xf numFmtId="0" fontId="38" fillId="0" borderId="0"/>
    <xf numFmtId="0" fontId="21" fillId="0" borderId="0"/>
    <xf numFmtId="0" fontId="21" fillId="0" borderId="0"/>
    <xf numFmtId="0" fontId="21" fillId="0" borderId="0"/>
    <xf numFmtId="0" fontId="21" fillId="0" borderId="0"/>
    <xf numFmtId="0" fontId="21" fillId="0" borderId="0"/>
    <xf numFmtId="0" fontId="21" fillId="0" borderId="0"/>
    <xf numFmtId="0" fontId="38" fillId="0" borderId="0"/>
    <xf numFmtId="49" fontId="41" fillId="0" borderId="0">
      <alignment vertical="center"/>
      <protection locked="0"/>
    </xf>
    <xf numFmtId="0" fontId="36" fillId="0" borderId="0"/>
    <xf numFmtId="0" fontId="43" fillId="0" borderId="0"/>
    <xf numFmtId="0" fontId="21" fillId="0" borderId="0"/>
    <xf numFmtId="0" fontId="21" fillId="0" borderId="0"/>
    <xf numFmtId="0" fontId="21" fillId="0" borderId="0"/>
    <xf numFmtId="0" fontId="21" fillId="0" borderId="0"/>
    <xf numFmtId="0" fontId="21" fillId="0" borderId="0"/>
    <xf numFmtId="0" fontId="21" fillId="0" borderId="0"/>
    <xf numFmtId="0" fontId="73" fillId="0" borderId="0" applyNumberFormat="0" applyBorder="0" applyProtection="0"/>
    <xf numFmtId="0" fontId="74" fillId="0" borderId="0" applyNumberFormat="0" applyBorder="0" applyProtection="0"/>
  </cellStyleXfs>
  <cellXfs count="444">
    <xf numFmtId="0" fontId="0" fillId="0" borderId="0" xfId="0"/>
    <xf numFmtId="0" fontId="5" fillId="0" borderId="0" xfId="0" applyFont="1" applyAlignment="1">
      <alignment horizontal="justify" vertical="top" wrapText="1"/>
    </xf>
    <xf numFmtId="0" fontId="0" fillId="0" borderId="0" xfId="0" applyAlignment="1">
      <alignment horizontal="justify" vertical="top" wrapText="1"/>
    </xf>
    <xf numFmtId="0" fontId="7" fillId="0" borderId="0" xfId="0" applyFont="1" applyAlignment="1">
      <alignment horizontal="justify" vertical="top" wrapText="1"/>
    </xf>
    <xf numFmtId="0" fontId="4" fillId="0" borderId="0" xfId="0" applyFont="1" applyAlignment="1">
      <alignment horizontal="center"/>
    </xf>
    <xf numFmtId="0" fontId="4"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justify" wrapText="1"/>
    </xf>
    <xf numFmtId="0" fontId="0" fillId="0" borderId="0" xfId="0" applyAlignment="1">
      <alignment horizontal="center" vertical="center" wrapText="1"/>
    </xf>
    <xf numFmtId="4" fontId="0" fillId="0" borderId="0" xfId="0" applyNumberFormat="1" applyAlignment="1">
      <alignment horizontal="right" vertical="center" wrapText="1"/>
    </xf>
    <xf numFmtId="4" fontId="2" fillId="0" borderId="0" xfId="0" applyNumberFormat="1" applyFont="1" applyAlignment="1">
      <alignment horizontal="right" vertical="center"/>
    </xf>
    <xf numFmtId="0" fontId="6" fillId="0" borderId="2" xfId="0" applyFont="1" applyBorder="1" applyAlignment="1">
      <alignment horizontal="center" vertical="top" wrapText="1"/>
    </xf>
    <xf numFmtId="0" fontId="6" fillId="0" borderId="3" xfId="0" applyFont="1" applyBorder="1" applyAlignment="1">
      <alignment horizontal="justify" wrapText="1"/>
    </xf>
    <xf numFmtId="0" fontId="6" fillId="0" borderId="3" xfId="0" applyFont="1" applyBorder="1" applyAlignment="1">
      <alignment horizontal="center" vertical="center" wrapText="1"/>
    </xf>
    <xf numFmtId="4" fontId="6" fillId="0" borderId="3" xfId="0" applyNumberFormat="1" applyFont="1" applyBorder="1" applyAlignment="1">
      <alignment horizontal="right" vertical="center" wrapText="1"/>
    </xf>
    <xf numFmtId="4" fontId="6" fillId="0" borderId="4" xfId="0" applyNumberFormat="1" applyFont="1" applyBorder="1" applyAlignment="1">
      <alignment horizontal="right" vertical="center" wrapText="1"/>
    </xf>
    <xf numFmtId="0" fontId="5" fillId="0" borderId="0" xfId="0" applyFont="1" applyAlignment="1">
      <alignment horizontal="right" vertical="top" wrapText="1"/>
    </xf>
    <xf numFmtId="0" fontId="10" fillId="0" borderId="1" xfId="0" applyFont="1" applyFill="1" applyBorder="1" applyAlignment="1">
      <alignment horizontal="justify" vertical="top" wrapText="1"/>
    </xf>
    <xf numFmtId="2" fontId="10" fillId="0" borderId="0" xfId="0" applyNumberFormat="1" applyFont="1" applyFill="1" applyBorder="1" applyAlignment="1">
      <alignment horizontal="center" vertical="center"/>
    </xf>
    <xf numFmtId="0" fontId="10" fillId="0" borderId="0" xfId="0" applyFont="1" applyFill="1" applyBorder="1" applyAlignment="1">
      <alignment horizontal="justify" wrapText="1"/>
    </xf>
    <xf numFmtId="4" fontId="10" fillId="0" borderId="0" xfId="0" applyNumberFormat="1" applyFont="1" applyFill="1" applyBorder="1" applyAlignment="1">
      <alignment horizontal="right" vertical="center"/>
    </xf>
    <xf numFmtId="0" fontId="11" fillId="0" borderId="0" xfId="0" applyFont="1" applyAlignment="1">
      <alignment horizontal="right" vertical="top"/>
    </xf>
    <xf numFmtId="0" fontId="12" fillId="0" borderId="2" xfId="0" applyFont="1" applyBorder="1" applyAlignment="1">
      <alignment horizontal="right" vertical="top" wrapText="1"/>
    </xf>
    <xf numFmtId="0" fontId="2" fillId="0" borderId="0" xfId="0" applyFont="1" applyAlignment="1">
      <alignment horizontal="right" vertical="top"/>
    </xf>
    <xf numFmtId="4" fontId="0" fillId="0" borderId="0" xfId="0" applyNumberFormat="1" applyBorder="1" applyAlignment="1">
      <alignment horizontal="right" vertical="center" wrapText="1"/>
    </xf>
    <xf numFmtId="0" fontId="6" fillId="0" borderId="0" xfId="0" applyFont="1" applyBorder="1" applyAlignment="1">
      <alignment horizontal="justify" wrapText="1"/>
    </xf>
    <xf numFmtId="0" fontId="2" fillId="0" borderId="0" xfId="0" applyFont="1" applyBorder="1" applyAlignment="1">
      <alignment horizontal="justify" vertical="top"/>
    </xf>
    <xf numFmtId="0" fontId="2" fillId="0" borderId="0" xfId="0" applyFont="1" applyBorder="1" applyAlignment="1">
      <alignment horizontal="center" vertical="center" wrapText="1"/>
    </xf>
    <xf numFmtId="4" fontId="2" fillId="0" borderId="0" xfId="0" applyNumberFormat="1" applyFont="1" applyBorder="1" applyAlignment="1">
      <alignment horizontal="right" vertical="center" wrapText="1"/>
    </xf>
    <xf numFmtId="0" fontId="2" fillId="0" borderId="0" xfId="0" applyFont="1" applyBorder="1" applyAlignment="1">
      <alignment horizontal="justify" vertical="top" wrapText="1"/>
    </xf>
    <xf numFmtId="0" fontId="5" fillId="0" borderId="0" xfId="0" applyFont="1" applyBorder="1" applyAlignment="1">
      <alignment horizontal="justify" vertical="top" wrapText="1"/>
    </xf>
    <xf numFmtId="0" fontId="2" fillId="0" borderId="0" xfId="0" applyFont="1" applyBorder="1" applyAlignment="1">
      <alignment horizontal="center" vertical="center"/>
    </xf>
    <xf numFmtId="4" fontId="2" fillId="0" borderId="0" xfId="0" applyNumberFormat="1" applyFont="1" applyBorder="1" applyAlignment="1">
      <alignment horizontal="right" vertical="center"/>
    </xf>
    <xf numFmtId="2" fontId="2" fillId="0" borderId="0" xfId="0" applyNumberFormat="1" applyFont="1" applyBorder="1" applyAlignment="1">
      <alignment horizontal="center" vertical="top"/>
    </xf>
    <xf numFmtId="4" fontId="2" fillId="0" borderId="0" xfId="0" applyNumberFormat="1" applyFont="1" applyBorder="1" applyAlignment="1">
      <alignment horizontal="right"/>
    </xf>
    <xf numFmtId="0" fontId="6" fillId="0" borderId="0" xfId="0" applyFont="1" applyBorder="1" applyAlignment="1">
      <alignment horizontal="center" vertical="top" wrapText="1"/>
    </xf>
    <xf numFmtId="0" fontId="6" fillId="0" borderId="0" xfId="0" applyFont="1" applyBorder="1" applyAlignment="1">
      <alignment horizontal="center" vertical="center" wrapText="1"/>
    </xf>
    <xf numFmtId="4" fontId="6" fillId="0" borderId="0" xfId="0" applyNumberFormat="1" applyFont="1" applyBorder="1" applyAlignment="1">
      <alignment horizontal="right" vertical="center" wrapText="1"/>
    </xf>
    <xf numFmtId="0" fontId="10" fillId="0" borderId="1" xfId="0" applyFont="1" applyFill="1" applyBorder="1" applyAlignment="1">
      <alignment horizontal="justify" wrapText="1"/>
    </xf>
    <xf numFmtId="0" fontId="13" fillId="0" borderId="0" xfId="0" applyFont="1" applyAlignment="1">
      <alignment horizontal="justify" vertical="top" wrapText="1"/>
    </xf>
    <xf numFmtId="0" fontId="14" fillId="0" borderId="0" xfId="0" applyFont="1" applyAlignment="1">
      <alignment horizontal="justify" vertical="top" wrapText="1"/>
    </xf>
    <xf numFmtId="4" fontId="17" fillId="0" borderId="0" xfId="0" applyNumberFormat="1" applyFont="1" applyAlignment="1">
      <alignment horizontal="right" vertical="center" wrapText="1"/>
    </xf>
    <xf numFmtId="4" fontId="19" fillId="0" borderId="4" xfId="0" applyNumberFormat="1" applyFont="1" applyBorder="1" applyAlignment="1">
      <alignment horizontal="right" vertical="center" wrapText="1"/>
    </xf>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0" fontId="6" fillId="0" borderId="0" xfId="0" applyFont="1" applyAlignment="1">
      <alignment horizontal="center" vertical="center" wrapText="1"/>
    </xf>
    <xf numFmtId="4" fontId="6" fillId="0" borderId="0" xfId="0" applyNumberFormat="1" applyFont="1" applyAlignment="1">
      <alignment horizontal="center" vertical="center" wrapText="1"/>
    </xf>
    <xf numFmtId="0" fontId="10" fillId="0" borderId="1" xfId="0" applyNumberFormat="1" applyFont="1" applyFill="1" applyBorder="1" applyAlignment="1">
      <alignment horizontal="center" vertical="center"/>
    </xf>
    <xf numFmtId="0" fontId="0" fillId="0" borderId="0" xfId="0" applyAlignment="1">
      <alignment horizontal="center"/>
    </xf>
    <xf numFmtId="16" fontId="10" fillId="0" borderId="1" xfId="0" applyNumberFormat="1" applyFont="1" applyFill="1" applyBorder="1" applyAlignment="1">
      <alignment horizontal="center" vertical="center"/>
    </xf>
    <xf numFmtId="4" fontId="8" fillId="0" borderId="0" xfId="0" applyNumberFormat="1" applyFont="1" applyAlignment="1">
      <alignment horizontal="right" vertical="center" wrapText="1"/>
    </xf>
    <xf numFmtId="0" fontId="2" fillId="0" borderId="0" xfId="0" applyFont="1" applyAlignment="1">
      <alignment horizontal="justify" vertical="top" wrapText="1"/>
    </xf>
    <xf numFmtId="0" fontId="13" fillId="0" borderId="0" xfId="0" applyFont="1" applyFill="1" applyAlignment="1">
      <alignment horizontal="justify" vertical="top" wrapText="1"/>
    </xf>
    <xf numFmtId="4" fontId="17" fillId="0" borderId="0" xfId="0" applyNumberFormat="1" applyFont="1" applyFill="1" applyAlignment="1">
      <alignment horizontal="right" vertical="center" wrapText="1"/>
    </xf>
    <xf numFmtId="0" fontId="2" fillId="0" borderId="0" xfId="0" applyFont="1" applyAlignment="1">
      <alignment horizontal="center" vertical="top" wrapText="1"/>
    </xf>
    <xf numFmtId="4" fontId="6" fillId="0" borderId="0" xfId="0" applyNumberFormat="1" applyFont="1" applyFill="1" applyAlignment="1">
      <alignment horizontal="center" vertical="center" wrapText="1"/>
    </xf>
    <xf numFmtId="4" fontId="0" fillId="0" borderId="0" xfId="0" applyNumberFormat="1" applyFill="1" applyAlignment="1">
      <alignment horizontal="right" vertical="center" wrapText="1"/>
    </xf>
    <xf numFmtId="4" fontId="2" fillId="0" borderId="0" xfId="0" applyNumberFormat="1" applyFont="1" applyFill="1" applyAlignment="1">
      <alignment horizontal="right" vertical="center" wrapText="1"/>
    </xf>
    <xf numFmtId="4" fontId="5" fillId="0" borderId="0" xfId="0" applyNumberFormat="1" applyFont="1" applyFill="1" applyAlignment="1">
      <alignment horizontal="right" vertical="center" wrapText="1"/>
    </xf>
    <xf numFmtId="4" fontId="6" fillId="0" borderId="3" xfId="0" applyNumberFormat="1" applyFont="1" applyFill="1" applyBorder="1" applyAlignment="1">
      <alignment horizontal="right" vertical="center" wrapText="1"/>
    </xf>
    <xf numFmtId="0" fontId="5" fillId="0" borderId="0" xfId="0" applyFont="1"/>
    <xf numFmtId="4" fontId="13" fillId="0" borderId="0" xfId="0" applyNumberFormat="1" applyFont="1" applyBorder="1" applyAlignment="1">
      <alignment horizontal="center" vertical="top" wrapText="1"/>
    </xf>
    <xf numFmtId="0" fontId="13" fillId="0" borderId="0" xfId="0" applyFont="1" applyAlignment="1">
      <alignment horizontal="center" wrapText="1"/>
    </xf>
    <xf numFmtId="4" fontId="13" fillId="0" borderId="0" xfId="0" applyNumberFormat="1" applyFont="1" applyAlignment="1">
      <alignment horizontal="right"/>
    </xf>
    <xf numFmtId="4" fontId="13" fillId="0" borderId="0" xfId="0" applyNumberFormat="1" applyFont="1"/>
    <xf numFmtId="4" fontId="13" fillId="0" borderId="0" xfId="0" applyNumberFormat="1" applyFont="1" applyFill="1" applyAlignment="1">
      <alignment horizontal="right"/>
    </xf>
    <xf numFmtId="0" fontId="5" fillId="0" borderId="0" xfId="0" applyFont="1" applyFill="1"/>
    <xf numFmtId="0" fontId="5" fillId="0" borderId="0" xfId="0" applyFont="1" applyFill="1" applyAlignment="1">
      <alignment horizontal="center" vertical="top" wrapText="1"/>
    </xf>
    <xf numFmtId="0" fontId="14" fillId="0" borderId="0" xfId="0" applyFont="1" applyBorder="1" applyAlignment="1">
      <alignment horizontal="center" wrapText="1"/>
    </xf>
    <xf numFmtId="4" fontId="13" fillId="0" borderId="0" xfId="0" applyNumberFormat="1" applyFont="1" applyBorder="1" applyAlignment="1">
      <alignment horizontal="center" wrapText="1"/>
    </xf>
    <xf numFmtId="164" fontId="13" fillId="0" borderId="0" xfId="0" applyNumberFormat="1" applyFont="1" applyBorder="1" applyAlignment="1">
      <alignment horizontal="center" wrapText="1"/>
    </xf>
    <xf numFmtId="0" fontId="13" fillId="0" borderId="0" xfId="0" applyFont="1" applyBorder="1" applyAlignment="1">
      <alignment horizontal="justify" vertical="top"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0" fontId="5" fillId="0" borderId="0" xfId="0" applyFont="1" applyFill="1" applyAlignment="1">
      <alignment horizontal="center" vertical="center" wrapText="1"/>
    </xf>
    <xf numFmtId="0" fontId="20" fillId="0" borderId="0" xfId="0" applyFont="1" applyFill="1"/>
    <xf numFmtId="0" fontId="13" fillId="0" borderId="0" xfId="0" applyNumberFormat="1" applyFont="1" applyFill="1" applyAlignment="1">
      <alignment horizontal="justify" vertical="top" wrapText="1"/>
    </xf>
    <xf numFmtId="0" fontId="14" fillId="0" borderId="0" xfId="0" applyFont="1" applyFill="1" applyAlignment="1">
      <alignment horizontal="left" vertical="top" wrapText="1"/>
    </xf>
    <xf numFmtId="0" fontId="13" fillId="0" borderId="0" xfId="0" applyFont="1" applyFill="1" applyBorder="1" applyAlignment="1">
      <alignment horizontal="justify" vertical="top" wrapText="1"/>
    </xf>
    <xf numFmtId="0" fontId="13" fillId="0" borderId="0" xfId="0" applyFont="1" applyFill="1" applyAlignment="1">
      <alignment horizontal="right" vertical="top" wrapText="1"/>
    </xf>
    <xf numFmtId="0" fontId="2" fillId="0" borderId="0" xfId="0" applyFont="1" applyFill="1" applyAlignment="1">
      <alignment horizontal="center" vertical="top" wrapText="1"/>
    </xf>
    <xf numFmtId="0" fontId="2" fillId="0" borderId="0" xfId="0" applyFont="1" applyFill="1" applyAlignment="1">
      <alignment horizontal="center" vertical="center" wrapText="1"/>
    </xf>
    <xf numFmtId="0" fontId="0" fillId="0" borderId="0" xfId="0" applyFill="1" applyAlignment="1">
      <alignment horizontal="center" vertical="top" wrapText="1"/>
    </xf>
    <xf numFmtId="0" fontId="6" fillId="0" borderId="2" xfId="0" applyFont="1" applyFill="1" applyBorder="1" applyAlignment="1">
      <alignment horizontal="center" vertical="top" wrapText="1"/>
    </xf>
    <xf numFmtId="0" fontId="0" fillId="0" borderId="0" xfId="0" applyFill="1" applyAlignment="1">
      <alignment horizontal="justify" wrapText="1"/>
    </xf>
    <xf numFmtId="0" fontId="2" fillId="0" borderId="0" xfId="0" applyFont="1" applyFill="1" applyAlignment="1">
      <alignment horizontal="center" vertical="center"/>
    </xf>
    <xf numFmtId="4" fontId="2" fillId="0" borderId="0" xfId="0" applyNumberFormat="1" applyFont="1" applyFill="1" applyAlignment="1">
      <alignment horizontal="right" vertical="center"/>
    </xf>
    <xf numFmtId="0" fontId="18" fillId="0" borderId="0" xfId="0" applyFont="1" applyFill="1" applyAlignment="1">
      <alignment horizontal="justify" vertical="top" wrapText="1"/>
    </xf>
    <xf numFmtId="0" fontId="17" fillId="0" borderId="0" xfId="0" applyFont="1" applyFill="1" applyAlignment="1">
      <alignment horizontal="justify" vertical="top" wrapText="1"/>
    </xf>
    <xf numFmtId="0" fontId="17" fillId="0" borderId="0" xfId="0" applyFont="1" applyFill="1" applyAlignment="1">
      <alignment horizontal="center" vertical="center"/>
    </xf>
    <xf numFmtId="4" fontId="17" fillId="0" borderId="0" xfId="0" applyNumberFormat="1" applyFont="1" applyFill="1" applyAlignment="1">
      <alignment horizontal="right" vertical="center"/>
    </xf>
    <xf numFmtId="0" fontId="17" fillId="0" borderId="0" xfId="0" applyFont="1" applyFill="1" applyAlignment="1">
      <alignment horizontal="center" vertical="center" wrapText="1"/>
    </xf>
    <xf numFmtId="0" fontId="17" fillId="0" borderId="0" xfId="0" applyFont="1" applyFill="1" applyAlignment="1">
      <alignment horizontal="center" vertical="top" wrapText="1"/>
    </xf>
    <xf numFmtId="0" fontId="15" fillId="0" borderId="0" xfId="0" applyFont="1" applyFill="1" applyAlignment="1">
      <alignment horizontal="justify" vertical="top" wrapText="1"/>
    </xf>
    <xf numFmtId="0" fontId="5" fillId="0" borderId="0" xfId="0" applyFont="1" applyFill="1" applyAlignment="1">
      <alignment horizontal="justify" wrapText="1"/>
    </xf>
    <xf numFmtId="0" fontId="0" fillId="0" borderId="0" xfId="0" applyFont="1" applyFill="1" applyAlignment="1">
      <alignment horizontal="justify" wrapText="1"/>
    </xf>
    <xf numFmtId="0" fontId="1" fillId="0" borderId="0" xfId="0" applyFont="1" applyFill="1" applyAlignment="1">
      <alignment horizontal="justify" wrapText="1"/>
    </xf>
    <xf numFmtId="0" fontId="6" fillId="0" borderId="0" xfId="0" applyFont="1" applyFill="1" applyAlignment="1">
      <alignment horizontal="center" vertical="top" wrapText="1"/>
    </xf>
    <xf numFmtId="0" fontId="14" fillId="0" borderId="0" xfId="0" applyFont="1" applyFill="1" applyAlignment="1">
      <alignment horizontal="center" vertical="top" wrapText="1"/>
    </xf>
    <xf numFmtId="0" fontId="6" fillId="0" borderId="0" xfId="0" applyFont="1" applyFill="1" applyAlignment="1">
      <alignment horizontal="justify" vertical="top" wrapText="1"/>
    </xf>
    <xf numFmtId="0" fontId="6" fillId="0" borderId="0" xfId="0" applyFont="1" applyFill="1"/>
    <xf numFmtId="0" fontId="5" fillId="0" borderId="0" xfId="0" applyFont="1" applyFill="1" applyAlignment="1">
      <alignment horizontal="justify" vertical="top" wrapText="1"/>
    </xf>
    <xf numFmtId="0" fontId="6" fillId="0" borderId="3" xfId="0" applyFont="1" applyFill="1" applyBorder="1" applyAlignment="1">
      <alignment horizontal="justify" wrapText="1"/>
    </xf>
    <xf numFmtId="0" fontId="6" fillId="0" borderId="3" xfId="0" applyFont="1" applyFill="1" applyBorder="1" applyAlignment="1">
      <alignment horizontal="center" vertical="center" wrapText="1"/>
    </xf>
    <xf numFmtId="4" fontId="6" fillId="0" borderId="4" xfId="0" applyNumberFormat="1" applyFont="1" applyFill="1" applyBorder="1" applyAlignment="1">
      <alignment horizontal="right" vertical="center" wrapText="1"/>
    </xf>
    <xf numFmtId="0" fontId="0" fillId="0" borderId="0" xfId="0" applyFill="1" applyAlignment="1">
      <alignment horizontal="center" vertical="center" wrapText="1"/>
    </xf>
    <xf numFmtId="0" fontId="6" fillId="0" borderId="0" xfId="0" applyFont="1" applyFill="1" applyAlignment="1">
      <alignment horizontal="justify" wrapText="1"/>
    </xf>
    <xf numFmtId="0" fontId="2" fillId="0" borderId="0" xfId="0" applyFont="1" applyFill="1" applyAlignment="1">
      <alignment horizontal="justify" vertical="top"/>
    </xf>
    <xf numFmtId="2" fontId="2" fillId="0" borderId="0" xfId="0" applyNumberFormat="1" applyFont="1" applyFill="1" applyAlignment="1">
      <alignment horizontal="center" vertical="top"/>
    </xf>
    <xf numFmtId="0" fontId="6" fillId="0" borderId="0" xfId="0" applyFont="1" applyFill="1" applyAlignment="1">
      <alignment vertical="top"/>
    </xf>
    <xf numFmtId="4" fontId="2" fillId="0" borderId="0" xfId="0" applyNumberFormat="1" applyFont="1" applyFill="1" applyAlignment="1">
      <alignment horizontal="right"/>
    </xf>
    <xf numFmtId="0" fontId="17" fillId="0" borderId="0" xfId="0" applyFont="1" applyFill="1" applyAlignment="1">
      <alignment horizontal="left" vertical="top"/>
    </xf>
    <xf numFmtId="49" fontId="13" fillId="0" borderId="0" xfId="0" applyNumberFormat="1" applyFont="1" applyFill="1" applyAlignment="1">
      <alignment horizontal="justify" vertical="top" wrapText="1"/>
    </xf>
    <xf numFmtId="0" fontId="14" fillId="0" borderId="0" xfId="0" applyFont="1" applyFill="1" applyAlignment="1">
      <alignment horizontal="justify" vertical="top" wrapText="1"/>
    </xf>
    <xf numFmtId="0" fontId="14" fillId="0" borderId="0" xfId="0" applyFont="1" applyFill="1" applyAlignment="1">
      <alignment horizontal="justify" vertical="top"/>
    </xf>
    <xf numFmtId="0" fontId="13" fillId="0" borderId="0" xfId="0" applyFont="1" applyFill="1" applyAlignment="1">
      <alignment horizontal="justify" vertical="top"/>
    </xf>
    <xf numFmtId="4" fontId="13" fillId="0" borderId="0" xfId="0" applyNumberFormat="1" applyFont="1" applyFill="1" applyAlignment="1">
      <alignment horizontal="right" vertical="center" wrapText="1"/>
    </xf>
    <xf numFmtId="4" fontId="19" fillId="0" borderId="4" xfId="0" applyNumberFormat="1" applyFont="1" applyFill="1" applyBorder="1" applyAlignment="1">
      <alignment horizontal="right" vertical="center" wrapText="1"/>
    </xf>
    <xf numFmtId="0" fontId="0" fillId="0" borderId="0" xfId="0" applyFont="1" applyFill="1"/>
    <xf numFmtId="0" fontId="23" fillId="0" borderId="0" xfId="0" applyFont="1" applyFill="1" applyAlignment="1">
      <alignment horizontal="justify" vertical="top" wrapText="1"/>
    </xf>
    <xf numFmtId="0" fontId="0" fillId="0" borderId="0" xfId="0" applyFont="1" applyFill="1" applyAlignment="1">
      <alignment horizontal="center" vertical="top" wrapText="1"/>
    </xf>
    <xf numFmtId="0" fontId="0" fillId="0" borderId="0" xfId="0" applyFont="1" applyFill="1" applyAlignment="1">
      <alignment horizontal="center" vertical="center" wrapText="1"/>
    </xf>
    <xf numFmtId="4" fontId="0" fillId="0" borderId="0" xfId="0" applyNumberFormat="1" applyFont="1" applyFill="1" applyAlignment="1">
      <alignment horizontal="right" vertical="center" wrapText="1"/>
    </xf>
    <xf numFmtId="4" fontId="23" fillId="0" borderId="0" xfId="0" applyNumberFormat="1" applyFont="1" applyFill="1" applyAlignment="1">
      <alignment horizontal="right"/>
    </xf>
    <xf numFmtId="165" fontId="23" fillId="0" borderId="0" xfId="0" applyNumberFormat="1" applyFont="1" applyFill="1" applyAlignment="1">
      <alignment horizontal="right" vertical="top"/>
    </xf>
    <xf numFmtId="0" fontId="2" fillId="0" borderId="0" xfId="0"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Fill="1" applyAlignment="1">
      <alignment horizontal="center"/>
    </xf>
    <xf numFmtId="4" fontId="13" fillId="0" borderId="0" xfId="0" applyNumberFormat="1" applyFont="1" applyFill="1" applyAlignment="1">
      <alignment horizontal="center"/>
    </xf>
    <xf numFmtId="4" fontId="13" fillId="0" borderId="0" xfId="0" applyNumberFormat="1" applyFont="1" applyFill="1" applyBorder="1" applyAlignment="1" applyProtection="1">
      <alignment horizontal="right"/>
    </xf>
    <xf numFmtId="0" fontId="17" fillId="0" borderId="0" xfId="0" applyFont="1" applyFill="1" applyAlignment="1">
      <alignment horizontal="justify" vertical="top"/>
    </xf>
    <xf numFmtId="0" fontId="2" fillId="0" borderId="0" xfId="0" applyFont="1" applyFill="1" applyAlignment="1">
      <alignment horizontal="justify" vertical="top" wrapText="1"/>
    </xf>
    <xf numFmtId="0" fontId="0" fillId="0" borderId="0" xfId="0" applyFont="1"/>
    <xf numFmtId="0" fontId="5" fillId="0" borderId="0" xfId="0" applyFont="1" applyFill="1" applyAlignment="1">
      <alignment horizontal="justify" vertical="top"/>
    </xf>
    <xf numFmtId="4" fontId="5" fillId="0" borderId="0" xfId="0" applyNumberFormat="1" applyFont="1" applyFill="1" applyAlignment="1">
      <alignment horizontal="right" vertical="center"/>
    </xf>
    <xf numFmtId="0" fontId="5" fillId="0" borderId="0" xfId="0" applyFont="1" applyFill="1" applyAlignment="1">
      <alignment vertical="top"/>
    </xf>
    <xf numFmtId="2" fontId="5" fillId="0" borderId="0" xfId="0" applyNumberFormat="1" applyFont="1" applyFill="1" applyAlignment="1">
      <alignment horizontal="center" vertical="top"/>
    </xf>
    <xf numFmtId="4" fontId="5" fillId="0" borderId="0" xfId="0" applyNumberFormat="1" applyFont="1" applyFill="1" applyAlignment="1">
      <alignment horizontal="right"/>
    </xf>
    <xf numFmtId="0" fontId="13" fillId="0" borderId="0" xfId="0" applyFont="1" applyAlignment="1">
      <alignment horizontal="center"/>
    </xf>
    <xf numFmtId="165" fontId="13" fillId="0" borderId="0" xfId="0" applyNumberFormat="1" applyFont="1" applyFill="1" applyAlignment="1">
      <alignment horizontal="right" vertical="top"/>
    </xf>
    <xf numFmtId="0" fontId="7" fillId="0" borderId="0" xfId="0" applyFont="1" applyFill="1" applyAlignment="1">
      <alignment horizontal="justify" vertical="top" wrapText="1"/>
    </xf>
    <xf numFmtId="0" fontId="24" fillId="0" borderId="0" xfId="0" applyFont="1" applyAlignment="1">
      <alignment horizontal="center" vertical="top" wrapText="1"/>
    </xf>
    <xf numFmtId="4" fontId="24" fillId="0" borderId="0" xfId="0" applyNumberFormat="1" applyFont="1" applyAlignment="1">
      <alignment horizontal="center"/>
    </xf>
    <xf numFmtId="4" fontId="24" fillId="0" borderId="0" xfId="0" applyNumberFormat="1" applyFont="1" applyAlignment="1">
      <alignment horizontal="right"/>
    </xf>
    <xf numFmtId="4" fontId="16" fillId="0" borderId="0" xfId="0" applyNumberFormat="1" applyFont="1" applyAlignment="1">
      <alignment horizontal="right"/>
    </xf>
    <xf numFmtId="4" fontId="24" fillId="0" borderId="0" xfId="0" applyNumberFormat="1" applyFont="1" applyAlignment="1">
      <alignment horizontal="right" vertical="center" wrapText="1"/>
    </xf>
    <xf numFmtId="0" fontId="16" fillId="0" borderId="0" xfId="0" applyFont="1" applyAlignment="1">
      <alignment horizontal="justify" vertical="top" wrapText="1"/>
    </xf>
    <xf numFmtId="0" fontId="26" fillId="0" borderId="0" xfId="0" applyFont="1" applyAlignment="1">
      <alignment horizontal="left" vertical="top" wrapText="1"/>
    </xf>
    <xf numFmtId="0" fontId="27" fillId="0" borderId="0" xfId="0" applyFont="1" applyAlignment="1">
      <alignment horizontal="left" vertical="top" wrapText="1"/>
    </xf>
    <xf numFmtId="0" fontId="2" fillId="0" borderId="0" xfId="0" applyFont="1" applyAlignment="1">
      <alignment horizontal="justify" vertical="top"/>
    </xf>
    <xf numFmtId="0" fontId="5" fillId="0" borderId="0" xfId="0" applyFont="1" applyAlignment="1">
      <alignment horizontal="center" vertical="center" wrapText="1"/>
    </xf>
    <xf numFmtId="4" fontId="5" fillId="0" borderId="0" xfId="0" applyNumberFormat="1" applyFont="1" applyAlignment="1">
      <alignment horizontal="right" vertical="center" wrapText="1"/>
    </xf>
    <xf numFmtId="0" fontId="5" fillId="0" borderId="0" xfId="0" applyFont="1" applyAlignment="1">
      <alignment horizontal="center" vertical="center"/>
    </xf>
    <xf numFmtId="0" fontId="13" fillId="0" borderId="0" xfId="0" applyFont="1" applyAlignment="1">
      <alignment horizontal="left" vertical="top" wrapText="1"/>
    </xf>
    <xf numFmtId="0" fontId="6" fillId="0" borderId="0" xfId="0" applyFont="1" applyFill="1" applyAlignment="1">
      <alignment horizontal="left" vertical="top" wrapText="1"/>
    </xf>
    <xf numFmtId="0" fontId="5" fillId="0" borderId="0" xfId="0" applyFont="1" applyAlignment="1">
      <alignment horizontal="center" vertical="top" wrapText="1"/>
    </xf>
    <xf numFmtId="0" fontId="13" fillId="0" borderId="0" xfId="0" applyFont="1" applyAlignment="1">
      <alignment horizontal="right" vertical="top" wrapText="1"/>
    </xf>
    <xf numFmtId="0" fontId="24" fillId="0" borderId="0" xfId="0" applyFont="1"/>
    <xf numFmtId="16" fontId="5" fillId="0" borderId="0" xfId="0" applyNumberFormat="1" applyFont="1" applyFill="1" applyAlignment="1">
      <alignment horizontal="center" vertical="top" wrapText="1"/>
    </xf>
    <xf numFmtId="4" fontId="17" fillId="0" borderId="0" xfId="0" applyNumberFormat="1" applyFont="1" applyAlignment="1">
      <alignment horizontal="right"/>
    </xf>
    <xf numFmtId="0" fontId="30" fillId="0" borderId="0" xfId="0" applyFont="1" applyAlignment="1">
      <alignment horizontal="justify" wrapText="1"/>
    </xf>
    <xf numFmtId="0" fontId="2" fillId="0" borderId="0" xfId="0" applyFont="1" applyAlignment="1">
      <alignment horizontal="justify" wrapText="1"/>
    </xf>
    <xf numFmtId="4" fontId="31" fillId="0" borderId="0" xfId="0" applyNumberFormat="1" applyFont="1" applyAlignment="1">
      <alignment horizontal="right"/>
    </xf>
    <xf numFmtId="4" fontId="31" fillId="0" borderId="0" xfId="0" applyNumberFormat="1" applyFont="1" applyAlignment="1">
      <alignment horizontal="right" vertical="center" wrapText="1"/>
    </xf>
    <xf numFmtId="0" fontId="14" fillId="0" borderId="0" xfId="0" applyFont="1" applyAlignment="1">
      <alignment horizontal="justify" vertical="top"/>
    </xf>
    <xf numFmtId="0" fontId="13" fillId="0" borderId="0" xfId="0" applyFont="1" applyAlignment="1">
      <alignment horizontal="justify" vertical="top"/>
    </xf>
    <xf numFmtId="0" fontId="15" fillId="0" borderId="0" xfId="0" applyFont="1" applyAlignment="1">
      <alignment horizontal="justify" vertical="top"/>
    </xf>
    <xf numFmtId="4" fontId="20" fillId="0" borderId="0" xfId="0" applyNumberFormat="1" applyFont="1" applyFill="1" applyAlignment="1">
      <alignment horizontal="right" vertical="center" wrapText="1"/>
    </xf>
    <xf numFmtId="0" fontId="16" fillId="0" borderId="0" xfId="0" applyFont="1" applyAlignment="1">
      <alignment horizontal="center" vertical="top" wrapText="1"/>
    </xf>
    <xf numFmtId="4" fontId="16" fillId="0" borderId="0" xfId="0" applyNumberFormat="1" applyFont="1" applyAlignment="1">
      <alignment horizontal="center"/>
    </xf>
    <xf numFmtId="0" fontId="24" fillId="0" borderId="0" xfId="0" applyFont="1" applyFill="1" applyAlignment="1">
      <alignment horizontal="center" vertical="top" wrapText="1"/>
    </xf>
    <xf numFmtId="0" fontId="25" fillId="0" borderId="0" xfId="0" applyFont="1" applyFill="1" applyAlignment="1">
      <alignment horizontal="justify" vertical="top" wrapText="1"/>
    </xf>
    <xf numFmtId="4" fontId="24" fillId="0" borderId="0" xfId="0" applyNumberFormat="1" applyFont="1" applyFill="1" applyAlignment="1">
      <alignment horizontal="center"/>
    </xf>
    <xf numFmtId="4" fontId="24" fillId="0" borderId="0" xfId="0" applyNumberFormat="1" applyFont="1" applyFill="1" applyAlignment="1">
      <alignment horizontal="right"/>
    </xf>
    <xf numFmtId="0" fontId="20" fillId="0" borderId="0" xfId="0" applyFont="1" applyFill="1" applyAlignment="1">
      <alignment horizontal="center" vertical="top" wrapText="1"/>
    </xf>
    <xf numFmtId="0" fontId="20" fillId="0" borderId="0" xfId="0" applyFont="1" applyFill="1" applyAlignment="1">
      <alignment horizontal="center" vertical="center"/>
    </xf>
    <xf numFmtId="0" fontId="13" fillId="0" borderId="0" xfId="0" applyFont="1" applyFill="1" applyAlignment="1">
      <alignment horizontal="center" vertical="top"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4" fontId="20" fillId="0" borderId="0" xfId="0" applyNumberFormat="1" applyFont="1" applyFill="1" applyAlignment="1">
      <alignment horizontal="right"/>
    </xf>
    <xf numFmtId="0" fontId="22" fillId="0" borderId="0" xfId="0" applyFont="1" applyFill="1" applyBorder="1" applyAlignment="1">
      <alignment horizontal="center" wrapText="1"/>
    </xf>
    <xf numFmtId="4" fontId="16" fillId="0" borderId="0" xfId="0" applyNumberFormat="1" applyFont="1" applyFill="1" applyAlignment="1">
      <alignment horizontal="right"/>
    </xf>
    <xf numFmtId="0" fontId="14" fillId="0" borderId="0" xfId="0" applyFont="1" applyFill="1" applyAlignment="1">
      <alignment horizontal="justify" wrapText="1"/>
    </xf>
    <xf numFmtId="4" fontId="17" fillId="0" borderId="6" xfId="0" applyNumberFormat="1" applyFont="1" applyFill="1" applyBorder="1" applyAlignment="1">
      <alignment horizontal="right" vertical="center" wrapText="1"/>
    </xf>
    <xf numFmtId="0" fontId="5" fillId="0" borderId="0" xfId="0" applyFont="1" applyFill="1" applyAlignment="1">
      <alignment horizontal="left" vertical="top" wrapText="1"/>
    </xf>
    <xf numFmtId="0" fontId="16"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42" fillId="0" borderId="0" xfId="13" applyFont="1" applyAlignment="1">
      <alignment horizontal="justify" vertical="top"/>
    </xf>
    <xf numFmtId="0" fontId="42" fillId="0" borderId="0" xfId="13" applyFont="1" applyAlignment="1">
      <alignment horizontal="justify" vertical="top" wrapText="1"/>
    </xf>
    <xf numFmtId="0" fontId="44" fillId="0" borderId="7" xfId="3" applyFont="1" applyBorder="1" applyAlignment="1">
      <alignment horizontal="center" vertical="top"/>
    </xf>
    <xf numFmtId="49" fontId="44" fillId="0" borderId="7" xfId="3" applyNumberFormat="1" applyFont="1" applyBorder="1" applyAlignment="1">
      <alignment vertical="justify" wrapText="1"/>
    </xf>
    <xf numFmtId="49" fontId="44" fillId="0" borderId="7" xfId="3" applyNumberFormat="1" applyFont="1" applyBorder="1" applyAlignment="1">
      <alignment horizontal="center" vertical="justify"/>
    </xf>
    <xf numFmtId="4" fontId="42" fillId="0" borderId="7" xfId="3" applyNumberFormat="1" applyFont="1" applyBorder="1"/>
    <xf numFmtId="164" fontId="44" fillId="0" borderId="0" xfId="3" applyNumberFormat="1" applyFont="1" applyAlignment="1">
      <alignment horizontal="right" readingOrder="1"/>
    </xf>
    <xf numFmtId="0" fontId="36" fillId="0" borderId="0" xfId="0" applyFont="1"/>
    <xf numFmtId="0" fontId="45" fillId="0" borderId="0" xfId="3" applyFont="1" applyAlignment="1">
      <alignment horizontal="center" vertical="top"/>
    </xf>
    <xf numFmtId="49" fontId="45" fillId="0" borderId="0" xfId="3" applyNumberFormat="1" applyFont="1" applyAlignment="1">
      <alignment vertical="justify" wrapText="1"/>
    </xf>
    <xf numFmtId="49" fontId="45" fillId="0" borderId="0" xfId="3" applyNumberFormat="1" applyFont="1" applyAlignment="1">
      <alignment horizontal="center" vertical="justify"/>
    </xf>
    <xf numFmtId="4" fontId="46" fillId="0" borderId="0" xfId="3" applyNumberFormat="1" applyFont="1"/>
    <xf numFmtId="49" fontId="47" fillId="0" borderId="0" xfId="4" applyNumberFormat="1" applyFont="1" applyAlignment="1">
      <alignment horizontal="center" vertical="top"/>
    </xf>
    <xf numFmtId="0" fontId="48" fillId="0" borderId="0" xfId="4" applyFont="1" applyAlignment="1">
      <alignment wrapText="1"/>
    </xf>
    <xf numFmtId="0" fontId="42" fillId="0" borderId="0" xfId="4" applyFont="1" applyAlignment="1">
      <alignment horizontal="center"/>
    </xf>
    <xf numFmtId="0" fontId="42" fillId="0" borderId="0" xfId="4" applyFont="1"/>
    <xf numFmtId="164" fontId="42" fillId="0" borderId="0" xfId="4" applyNumberFormat="1" applyFont="1" applyAlignment="1">
      <alignment horizontal="right" readingOrder="1"/>
    </xf>
    <xf numFmtId="49" fontId="49" fillId="0" borderId="0" xfId="4" applyNumberFormat="1" applyFont="1" applyAlignment="1">
      <alignment horizontal="center" vertical="top"/>
    </xf>
    <xf numFmtId="0" fontId="49" fillId="0" borderId="0" xfId="4" applyFont="1" applyAlignment="1">
      <alignment horizontal="justify" vertical="top"/>
    </xf>
    <xf numFmtId="4" fontId="42" fillId="0" borderId="0" xfId="4" applyNumberFormat="1" applyFont="1" applyAlignment="1">
      <alignment horizontal="right" readingOrder="1"/>
    </xf>
    <xf numFmtId="4" fontId="42" fillId="0" borderId="0" xfId="5" applyNumberFormat="1" applyFont="1" applyAlignment="1">
      <alignment horizontal="right"/>
    </xf>
    <xf numFmtId="49" fontId="42" fillId="0" borderId="0" xfId="4" applyNumberFormat="1" applyFont="1" applyAlignment="1">
      <alignment horizontal="center" vertical="top"/>
    </xf>
    <xf numFmtId="0" fontId="42" fillId="0" borderId="0" xfId="4" applyFont="1" applyAlignment="1">
      <alignment horizontal="justify" vertical="top"/>
    </xf>
    <xf numFmtId="0" fontId="42" fillId="0" borderId="0" xfId="3" applyFont="1" applyAlignment="1">
      <alignment horizontal="justify" vertical="top"/>
    </xf>
    <xf numFmtId="0" fontId="42" fillId="0" borderId="0" xfId="3" applyFont="1" applyAlignment="1">
      <alignment horizontal="center"/>
    </xf>
    <xf numFmtId="49" fontId="42" fillId="0" borderId="0" xfId="6" applyNumberFormat="1" applyFont="1" applyAlignment="1">
      <alignment horizontal="justify" vertical="top"/>
    </xf>
    <xf numFmtId="0" fontId="42" fillId="0" borderId="0" xfId="6" applyFont="1" applyAlignment="1">
      <alignment horizontal="center" wrapText="1"/>
    </xf>
    <xf numFmtId="49" fontId="42" fillId="0" borderId="0" xfId="4" applyNumberFormat="1" applyFont="1" applyAlignment="1">
      <alignment horizontal="center" vertical="center"/>
    </xf>
    <xf numFmtId="4" fontId="42" fillId="0" borderId="0" xfId="4" applyNumberFormat="1" applyFont="1" applyAlignment="1">
      <alignment horizontal="right"/>
    </xf>
    <xf numFmtId="0" fontId="42" fillId="0" borderId="0" xfId="6" applyFont="1" applyAlignment="1">
      <alignment horizontal="justify" vertical="top" shrinkToFit="1"/>
    </xf>
    <xf numFmtId="0" fontId="42" fillId="0" borderId="0" xfId="6" applyFont="1" applyAlignment="1">
      <alignment horizontal="justify" vertical="top"/>
    </xf>
    <xf numFmtId="0" fontId="47" fillId="0" borderId="0" xfId="4" applyFont="1" applyAlignment="1">
      <alignment horizontal="justify" vertical="top"/>
    </xf>
    <xf numFmtId="0" fontId="47" fillId="0" borderId="0" xfId="4" applyFont="1" applyAlignment="1">
      <alignment horizontal="center"/>
    </xf>
    <xf numFmtId="4" fontId="51" fillId="0" borderId="0" xfId="4" applyNumberFormat="1" applyFont="1" applyAlignment="1">
      <alignment horizontal="right" readingOrder="1"/>
    </xf>
    <xf numFmtId="4" fontId="47" fillId="0" borderId="0" xfId="5" applyNumberFormat="1" applyFont="1" applyAlignment="1">
      <alignment horizontal="right"/>
    </xf>
    <xf numFmtId="49" fontId="47" fillId="0" borderId="6" xfId="4" applyNumberFormat="1" applyFont="1" applyBorder="1" applyAlignment="1">
      <alignment horizontal="center" vertical="top"/>
    </xf>
    <xf numFmtId="0" fontId="47" fillId="0" borderId="6" xfId="4" applyFont="1" applyBorder="1" applyAlignment="1">
      <alignment horizontal="justify" vertical="top"/>
    </xf>
    <xf numFmtId="0" fontId="47" fillId="0" borderId="6" xfId="4" applyFont="1" applyBorder="1" applyAlignment="1">
      <alignment horizontal="center"/>
    </xf>
    <xf numFmtId="4" fontId="51" fillId="0" borderId="6" xfId="4" applyNumberFormat="1" applyFont="1" applyBorder="1" applyAlignment="1">
      <alignment horizontal="right" readingOrder="1"/>
    </xf>
    <xf numFmtId="49" fontId="48" fillId="0" borderId="0" xfId="4" applyNumberFormat="1" applyFont="1" applyAlignment="1">
      <alignment horizontal="center" vertical="top"/>
    </xf>
    <xf numFmtId="0" fontId="48" fillId="0" borderId="0" xfId="4" applyFont="1" applyAlignment="1">
      <alignment horizontal="justify" vertical="top"/>
    </xf>
    <xf numFmtId="0" fontId="48" fillId="0" borderId="0" xfId="4" applyFont="1" applyAlignment="1">
      <alignment horizontal="center"/>
    </xf>
    <xf numFmtId="0" fontId="47" fillId="0" borderId="0" xfId="4" applyFont="1"/>
    <xf numFmtId="0" fontId="49" fillId="0" borderId="6" xfId="4" applyFont="1" applyBorder="1" applyAlignment="1">
      <alignment horizontal="justify" vertical="top"/>
    </xf>
    <xf numFmtId="4" fontId="42" fillId="0" borderId="6" xfId="4" applyNumberFormat="1" applyFont="1" applyBorder="1" applyAlignment="1">
      <alignment horizontal="right" readingOrder="1"/>
    </xf>
    <xf numFmtId="166" fontId="42" fillId="0" borderId="0" xfId="7" applyNumberFormat="1" applyFont="1" applyAlignment="1">
      <alignment horizontal="justify" vertical="top"/>
    </xf>
    <xf numFmtId="166" fontId="42" fillId="0" borderId="0" xfId="7" applyNumberFormat="1" applyFont="1" applyAlignment="1">
      <alignment horizontal="center" vertical="top" wrapText="1"/>
    </xf>
    <xf numFmtId="4" fontId="42" fillId="0" borderId="0" xfId="9" applyNumberFormat="1" applyFont="1" applyAlignment="1">
      <alignment horizontal="right" readingOrder="1"/>
    </xf>
    <xf numFmtId="49" fontId="42" fillId="0" borderId="0" xfId="7" applyNumberFormat="1" applyFont="1" applyAlignment="1">
      <alignment horizontal="center" vertical="top" wrapText="1"/>
    </xf>
    <xf numFmtId="167" fontId="50" fillId="0" borderId="0" xfId="7" applyNumberFormat="1" applyFont="1" applyAlignment="1">
      <alignment horizontal="center" wrapText="1"/>
    </xf>
    <xf numFmtId="0" fontId="50" fillId="0" borderId="0" xfId="8" applyFont="1" applyAlignment="1">
      <alignment horizontal="center"/>
    </xf>
    <xf numFmtId="4" fontId="42" fillId="0" borderId="0" xfId="3" applyNumberFormat="1" applyFont="1" applyAlignment="1">
      <alignment horizontal="right" readingOrder="1"/>
    </xf>
    <xf numFmtId="49" fontId="42" fillId="0" borderId="0" xfId="7" applyNumberFormat="1" applyFont="1" applyAlignment="1">
      <alignment horizontal="justify" vertical="top"/>
    </xf>
    <xf numFmtId="0" fontId="42" fillId="0" borderId="0" xfId="7" applyFont="1" applyAlignment="1">
      <alignment horizontal="center" vertical="top" wrapText="1"/>
    </xf>
    <xf numFmtId="0" fontId="42" fillId="0" borderId="0" xfId="7" applyFont="1" applyAlignment="1">
      <alignment horizontal="justify" vertical="top"/>
    </xf>
    <xf numFmtId="0" fontId="50" fillId="0" borderId="0" xfId="7" applyFont="1" applyAlignment="1">
      <alignment horizontal="center" wrapText="1"/>
    </xf>
    <xf numFmtId="0" fontId="52" fillId="0" borderId="0" xfId="7" applyFont="1" applyAlignment="1">
      <alignment horizontal="center" wrapText="1"/>
    </xf>
    <xf numFmtId="49" fontId="50" fillId="0" borderId="0" xfId="7" applyNumberFormat="1" applyFont="1" applyAlignment="1">
      <alignment horizontal="center" wrapText="1"/>
    </xf>
    <xf numFmtId="49" fontId="50" fillId="0" borderId="0" xfId="6" applyNumberFormat="1" applyFont="1" applyAlignment="1">
      <alignment horizontal="center" vertical="top"/>
    </xf>
    <xf numFmtId="0" fontId="50" fillId="0" borderId="0" xfId="6" applyFont="1" applyAlignment="1">
      <alignment horizontal="justify" vertical="top"/>
    </xf>
    <xf numFmtId="0" fontId="50" fillId="0" borderId="0" xfId="6" applyFont="1" applyAlignment="1">
      <alignment horizontal="center"/>
    </xf>
    <xf numFmtId="4" fontId="50" fillId="0" borderId="0" xfId="6" applyNumberFormat="1" applyFont="1" applyAlignment="1">
      <alignment horizontal="right" readingOrder="1"/>
    </xf>
    <xf numFmtId="49" fontId="42" fillId="0" borderId="0" xfId="6" applyNumberFormat="1" applyFont="1" applyAlignment="1">
      <alignment horizontal="center" wrapText="1"/>
    </xf>
    <xf numFmtId="4" fontId="42" fillId="0" borderId="0" xfId="6" applyNumberFormat="1" applyFont="1" applyAlignment="1">
      <alignment horizontal="right" wrapText="1"/>
    </xf>
    <xf numFmtId="49" fontId="42" fillId="0" borderId="0" xfId="3" applyNumberFormat="1" applyFont="1" applyAlignment="1">
      <alignment horizontal="justify" vertical="top"/>
    </xf>
    <xf numFmtId="0" fontId="42" fillId="0" borderId="0" xfId="3" applyFont="1" applyAlignment="1">
      <alignment horizontal="right"/>
    </xf>
    <xf numFmtId="0" fontId="42" fillId="0" borderId="0" xfId="10" applyFont="1" applyAlignment="1">
      <alignment horizontal="center"/>
    </xf>
    <xf numFmtId="4" fontId="42" fillId="0" borderId="0" xfId="10" applyNumberFormat="1" applyFont="1" applyAlignment="1">
      <alignment horizontal="right"/>
    </xf>
    <xf numFmtId="49" fontId="47" fillId="0" borderId="0" xfId="11" applyNumberFormat="1" applyFont="1" applyAlignment="1">
      <alignment horizontal="center"/>
    </xf>
    <xf numFmtId="4" fontId="42" fillId="0" borderId="0" xfId="11" applyNumberFormat="1" applyFont="1" applyAlignment="1">
      <alignment horizontal="right"/>
    </xf>
    <xf numFmtId="49" fontId="49" fillId="0" borderId="0" xfId="11" applyNumberFormat="1" applyFont="1" applyAlignment="1">
      <alignment horizontal="center"/>
    </xf>
    <xf numFmtId="0" fontId="49" fillId="0" borderId="0" xfId="11" applyFont="1" applyAlignment="1">
      <alignment horizontal="justify" vertical="top"/>
    </xf>
    <xf numFmtId="0" fontId="42" fillId="0" borderId="0" xfId="11" applyFont="1"/>
    <xf numFmtId="49" fontId="47" fillId="0" borderId="0" xfId="12" quotePrefix="1" applyFont="1">
      <alignment vertical="center"/>
      <protection locked="0"/>
    </xf>
    <xf numFmtId="49" fontId="47" fillId="0" borderId="0" xfId="12" applyFont="1" applyAlignment="1">
      <alignment horizontal="justify" vertical="top"/>
      <protection locked="0"/>
    </xf>
    <xf numFmtId="49" fontId="47" fillId="0" borderId="0" xfId="12" applyFont="1" applyAlignment="1">
      <alignment horizontal="left" vertical="center"/>
      <protection locked="0"/>
    </xf>
    <xf numFmtId="4" fontId="47" fillId="0" borderId="0" xfId="12" applyNumberFormat="1" applyFont="1" applyAlignment="1">
      <alignment horizontal="right"/>
      <protection locked="0"/>
    </xf>
    <xf numFmtId="0" fontId="42" fillId="0" borderId="0" xfId="3" applyFont="1" applyAlignment="1">
      <alignment horizontal="center" wrapText="1"/>
    </xf>
    <xf numFmtId="49" fontId="42" fillId="0" borderId="6" xfId="11" applyNumberFormat="1" applyFont="1" applyBorder="1" applyAlignment="1">
      <alignment horizontal="center"/>
    </xf>
    <xf numFmtId="0" fontId="42" fillId="0" borderId="6" xfId="11" applyFont="1" applyBorder="1" applyAlignment="1">
      <alignment horizontal="justify" vertical="top"/>
    </xf>
    <xf numFmtId="4" fontId="42" fillId="0" borderId="6" xfId="11" applyNumberFormat="1" applyFont="1" applyBorder="1" applyAlignment="1">
      <alignment horizontal="right"/>
    </xf>
    <xf numFmtId="0" fontId="47" fillId="0" borderId="0" xfId="11" applyFont="1" applyAlignment="1">
      <alignment horizontal="justify" vertical="top"/>
    </xf>
    <xf numFmtId="0" fontId="47" fillId="0" borderId="0" xfId="11" applyFont="1"/>
    <xf numFmtId="49" fontId="48" fillId="0" borderId="0" xfId="11" applyNumberFormat="1" applyFont="1" applyAlignment="1">
      <alignment horizontal="center"/>
    </xf>
    <xf numFmtId="0" fontId="48" fillId="0" borderId="0" xfId="11" applyFont="1" applyAlignment="1">
      <alignment horizontal="justify" vertical="top"/>
    </xf>
    <xf numFmtId="0" fontId="48" fillId="0" borderId="0" xfId="11" applyFont="1"/>
    <xf numFmtId="4" fontId="48" fillId="0" borderId="0" xfId="11" applyNumberFormat="1" applyFont="1" applyAlignment="1">
      <alignment horizontal="right"/>
    </xf>
    <xf numFmtId="49" fontId="47" fillId="0" borderId="6" xfId="11" applyNumberFormat="1" applyFont="1" applyBorder="1" applyAlignment="1">
      <alignment horizontal="center"/>
    </xf>
    <xf numFmtId="0" fontId="47" fillId="0" borderId="6" xfId="11" applyFont="1" applyBorder="1" applyAlignment="1">
      <alignment horizontal="justify" vertical="top"/>
    </xf>
    <xf numFmtId="0" fontId="47" fillId="0" borderId="6" xfId="11" applyFont="1" applyBorder="1"/>
    <xf numFmtId="4" fontId="42" fillId="0" borderId="0" xfId="3" applyNumberFormat="1" applyFont="1" applyAlignment="1">
      <alignment horizontal="right"/>
    </xf>
    <xf numFmtId="0" fontId="47" fillId="0" borderId="0" xfId="11" applyFont="1" applyAlignment="1">
      <alignment horizontal="center"/>
    </xf>
    <xf numFmtId="49" fontId="42" fillId="0" borderId="0" xfId="11" applyNumberFormat="1" applyFont="1" applyAlignment="1">
      <alignment horizontal="center" vertical="top"/>
    </xf>
    <xf numFmtId="0" fontId="42" fillId="0" borderId="0" xfId="11" applyFont="1" applyAlignment="1">
      <alignment horizontal="center"/>
    </xf>
    <xf numFmtId="49" fontId="42" fillId="0" borderId="0" xfId="14" applyNumberFormat="1" applyFont="1" applyAlignment="1">
      <alignment horizontal="center" vertical="top"/>
    </xf>
    <xf numFmtId="4" fontId="42" fillId="0" borderId="0" xfId="3" applyNumberFormat="1" applyFont="1" applyAlignment="1">
      <alignment horizontal="right" wrapText="1"/>
    </xf>
    <xf numFmtId="0" fontId="50" fillId="0" borderId="0" xfId="4" applyFont="1" applyAlignment="1">
      <alignment horizontal="justify" vertical="top"/>
    </xf>
    <xf numFmtId="0" fontId="36" fillId="0" borderId="0" xfId="4" applyFont="1" applyAlignment="1">
      <alignment horizontal="justify" vertical="top"/>
    </xf>
    <xf numFmtId="0" fontId="47" fillId="0" borderId="6" xfId="4" applyFont="1" applyBorder="1"/>
    <xf numFmtId="168" fontId="53" fillId="0" borderId="0" xfId="3" applyNumberFormat="1" applyFont="1" applyAlignment="1">
      <alignment horizontal="center" vertical="top" wrapText="1"/>
    </xf>
    <xf numFmtId="0" fontId="50" fillId="0" borderId="0" xfId="3" applyFont="1" applyAlignment="1">
      <alignment horizontal="justify" vertical="top"/>
    </xf>
    <xf numFmtId="0" fontId="50" fillId="0" borderId="0" xfId="3" applyFont="1" applyAlignment="1">
      <alignment horizontal="right"/>
    </xf>
    <xf numFmtId="0" fontId="50" fillId="0" borderId="0" xfId="6" applyFont="1" applyAlignment="1">
      <alignment horizontal="right"/>
    </xf>
    <xf numFmtId="0" fontId="48" fillId="0" borderId="6" xfId="4" applyFont="1" applyBorder="1" applyAlignment="1">
      <alignment horizontal="justify" vertical="top"/>
    </xf>
    <xf numFmtId="49" fontId="47" fillId="0" borderId="0" xfId="11" applyNumberFormat="1" applyFont="1" applyAlignment="1">
      <alignment horizontal="center" vertical="center"/>
    </xf>
    <xf numFmtId="49" fontId="54" fillId="0" borderId="0" xfId="15" applyNumberFormat="1" applyFont="1" applyAlignment="1">
      <alignment horizontal="center" vertical="center" wrapText="1"/>
    </xf>
    <xf numFmtId="0" fontId="47" fillId="0" borderId="0" xfId="11" applyFont="1" applyAlignment="1">
      <alignment horizontal="center" vertical="center"/>
    </xf>
    <xf numFmtId="4" fontId="42" fillId="0" borderId="0" xfId="11" applyNumberFormat="1" applyFont="1" applyAlignment="1">
      <alignment horizontal="right" readingOrder="1"/>
    </xf>
    <xf numFmtId="0" fontId="42" fillId="0" borderId="0" xfId="16" applyFont="1" applyAlignment="1">
      <alignment horizontal="center" vertical="center"/>
    </xf>
    <xf numFmtId="0" fontId="48" fillId="0" borderId="0" xfId="15" applyFont="1" applyAlignment="1">
      <alignment horizontal="center" vertical="center" wrapText="1"/>
    </xf>
    <xf numFmtId="0" fontId="48" fillId="0" borderId="0" xfId="15" applyFont="1" applyAlignment="1">
      <alignment horizontal="left" vertical="center" wrapText="1"/>
    </xf>
    <xf numFmtId="4" fontId="42" fillId="0" borderId="0" xfId="17" applyNumberFormat="1" applyFont="1" applyAlignment="1">
      <alignment horizontal="right" readingOrder="1"/>
    </xf>
    <xf numFmtId="49" fontId="47" fillId="0" borderId="0" xfId="15" applyNumberFormat="1" applyFont="1" applyAlignment="1" applyProtection="1">
      <alignment horizontal="center" vertical="center" wrapText="1"/>
      <protection locked="0"/>
    </xf>
    <xf numFmtId="0" fontId="47" fillId="0" borderId="0" xfId="4" applyFont="1" applyAlignment="1">
      <alignment vertical="center" wrapText="1"/>
    </xf>
    <xf numFmtId="49" fontId="47" fillId="0" borderId="0" xfId="15" applyNumberFormat="1" applyFont="1" applyAlignment="1">
      <alignment horizontal="center" vertical="center"/>
    </xf>
    <xf numFmtId="4" fontId="47" fillId="0" borderId="0" xfId="18" applyNumberFormat="1" applyFont="1" applyAlignment="1">
      <alignment horizontal="right" readingOrder="1"/>
    </xf>
    <xf numFmtId="49" fontId="47" fillId="0" borderId="0" xfId="12" applyFont="1" applyAlignment="1">
      <alignment horizontal="center" vertical="center"/>
      <protection locked="0"/>
    </xf>
    <xf numFmtId="49" fontId="42" fillId="0" borderId="0" xfId="15" applyNumberFormat="1" applyFont="1" applyAlignment="1">
      <alignment horizontal="center" vertical="center" wrapText="1"/>
    </xf>
    <xf numFmtId="49" fontId="47" fillId="0" borderId="0" xfId="15" applyNumberFormat="1" applyFont="1" applyAlignment="1">
      <alignment horizontal="center" vertical="center" wrapText="1"/>
    </xf>
    <xf numFmtId="166" fontId="47" fillId="0" borderId="0" xfId="19" applyNumberFormat="1" applyFont="1" applyAlignment="1">
      <alignment horizontal="justify" vertical="center" wrapText="1"/>
    </xf>
    <xf numFmtId="49" fontId="47" fillId="0" borderId="6" xfId="4" applyNumberFormat="1" applyFont="1" applyBorder="1" applyAlignment="1">
      <alignment horizontal="center" vertical="center"/>
    </xf>
    <xf numFmtId="0" fontId="47" fillId="0" borderId="6" xfId="4" applyFont="1" applyBorder="1" applyAlignment="1">
      <alignment vertical="center" wrapText="1"/>
    </xf>
    <xf numFmtId="0" fontId="47" fillId="0" borderId="6" xfId="4" applyFont="1" applyBorder="1" applyAlignment="1">
      <alignment vertical="center"/>
    </xf>
    <xf numFmtId="0" fontId="42" fillId="0" borderId="6" xfId="4" applyFont="1" applyBorder="1" applyAlignment="1">
      <alignment vertical="center"/>
    </xf>
    <xf numFmtId="49" fontId="47" fillId="0" borderId="0" xfId="4" applyNumberFormat="1" applyFont="1" applyAlignment="1">
      <alignment horizontal="center" vertical="center"/>
    </xf>
    <xf numFmtId="0" fontId="47" fillId="0" borderId="0" xfId="4" applyFont="1" applyAlignment="1">
      <alignment vertical="center"/>
    </xf>
    <xf numFmtId="4" fontId="47" fillId="0" borderId="7" xfId="5" applyNumberFormat="1" applyFont="1" applyBorder="1" applyAlignment="1">
      <alignment horizontal="right"/>
    </xf>
    <xf numFmtId="49" fontId="48" fillId="0" borderId="0" xfId="4" applyNumberFormat="1" applyFont="1" applyAlignment="1">
      <alignment horizontal="center" vertical="center"/>
    </xf>
    <xf numFmtId="0" fontId="48" fillId="0" borderId="0" xfId="4" applyFont="1" applyAlignment="1">
      <alignment vertical="center" wrapText="1"/>
    </xf>
    <xf numFmtId="0" fontId="48" fillId="0" borderId="0" xfId="4" applyFont="1" applyAlignment="1">
      <alignment vertical="center"/>
    </xf>
    <xf numFmtId="164" fontId="42" fillId="0" borderId="6" xfId="4" applyNumberFormat="1" applyFont="1" applyBorder="1" applyAlignment="1">
      <alignment horizontal="right" vertical="center" readingOrder="1"/>
    </xf>
    <xf numFmtId="0" fontId="55" fillId="2" borderId="8" xfId="20" applyFont="1" applyFill="1" applyBorder="1" applyAlignment="1">
      <alignment horizontal="center" vertical="top"/>
    </xf>
    <xf numFmtId="0" fontId="55" fillId="2" borderId="8" xfId="20" applyFont="1" applyFill="1" applyBorder="1" applyAlignment="1">
      <alignment horizontal="left" vertical="top"/>
    </xf>
    <xf numFmtId="0" fontId="56" fillId="0" borderId="0" xfId="20" applyFont="1" applyAlignment="1">
      <alignment horizontal="left" vertical="top"/>
    </xf>
    <xf numFmtId="0" fontId="56" fillId="0" borderId="0" xfId="20" applyFont="1" applyAlignment="1">
      <alignment horizontal="center" vertical="top"/>
    </xf>
    <xf numFmtId="0" fontId="57" fillId="0" borderId="0" xfId="20" applyFont="1" applyAlignment="1">
      <alignment vertical="top"/>
    </xf>
    <xf numFmtId="0" fontId="58" fillId="0" borderId="0" xfId="20" applyFont="1" applyAlignment="1">
      <alignment horizontal="justify" vertical="justify" wrapText="1"/>
    </xf>
    <xf numFmtId="0" fontId="59" fillId="0" borderId="0" xfId="20" applyFont="1" applyAlignment="1">
      <alignment horizontal="justify" vertical="justify" wrapText="1"/>
    </xf>
    <xf numFmtId="0" fontId="60" fillId="0" borderId="0" xfId="20" applyFont="1" applyAlignment="1">
      <alignment horizontal="justify" vertical="top" wrapText="1"/>
    </xf>
    <xf numFmtId="0" fontId="39" fillId="0" borderId="0" xfId="20" applyFont="1" applyAlignment="1">
      <alignment horizontal="center" vertical="top"/>
    </xf>
    <xf numFmtId="0" fontId="39" fillId="0" borderId="0" xfId="20" applyFont="1" applyAlignment="1">
      <alignment horizontal="justify" vertical="justify" wrapText="1"/>
    </xf>
    <xf numFmtId="0" fontId="59" fillId="0" borderId="0" xfId="20" applyFont="1" applyAlignment="1">
      <alignment horizontal="center"/>
    </xf>
    <xf numFmtId="0" fontId="59" fillId="0" borderId="0" xfId="20" applyFont="1" applyAlignment="1">
      <alignment horizontal="center" vertical="top"/>
    </xf>
    <xf numFmtId="0" fontId="21" fillId="0" borderId="0" xfId="20" applyAlignment="1">
      <alignment horizontal="center" vertical="top"/>
    </xf>
    <xf numFmtId="0" fontId="37" fillId="0" borderId="0" xfId="20" applyFont="1" applyAlignment="1">
      <alignment horizontal="center"/>
    </xf>
    <xf numFmtId="4" fontId="21" fillId="0" borderId="0" xfId="20" applyNumberFormat="1" applyAlignment="1">
      <alignment horizontal="right"/>
    </xf>
    <xf numFmtId="0" fontId="39" fillId="0" borderId="9" xfId="20" applyFont="1" applyBorder="1" applyAlignment="1">
      <alignment horizontal="justify" vertical="center"/>
    </xf>
    <xf numFmtId="0" fontId="21" fillId="0" borderId="9" xfId="20" applyBorder="1" applyAlignment="1">
      <alignment horizontal="center"/>
    </xf>
    <xf numFmtId="4" fontId="21" fillId="0" borderId="9" xfId="20" applyNumberFormat="1" applyBorder="1" applyAlignment="1">
      <alignment horizontal="right"/>
    </xf>
    <xf numFmtId="4" fontId="21" fillId="0" borderId="10" xfId="20" applyNumberFormat="1" applyBorder="1" applyAlignment="1">
      <alignment horizontal="right"/>
    </xf>
    <xf numFmtId="4" fontId="39" fillId="0" borderId="10" xfId="20" applyNumberFormat="1" applyFont="1" applyBorder="1" applyAlignment="1">
      <alignment horizontal="right" vertical="center"/>
    </xf>
    <xf numFmtId="0" fontId="58" fillId="0" borderId="0" xfId="20" applyFont="1" applyAlignment="1">
      <alignment horizontal="center" vertical="top"/>
    </xf>
    <xf numFmtId="0" fontId="60" fillId="0" borderId="0" xfId="20" applyFont="1" applyAlignment="1">
      <alignment horizontal="justify" vertical="justify" wrapText="1"/>
    </xf>
    <xf numFmtId="0" fontId="39" fillId="0" borderId="0" xfId="20" applyFont="1" applyAlignment="1">
      <alignment horizontal="justify" vertical="center"/>
    </xf>
    <xf numFmtId="0" fontId="21" fillId="0" borderId="0" xfId="20" applyAlignment="1">
      <alignment horizontal="center"/>
    </xf>
    <xf numFmtId="4" fontId="39" fillId="0" borderId="0" xfId="20" applyNumberFormat="1" applyFont="1" applyAlignment="1">
      <alignment horizontal="right" vertical="center"/>
    </xf>
    <xf numFmtId="0" fontId="60" fillId="0" borderId="0" xfId="20" applyFont="1" applyAlignment="1">
      <alignment horizontal="center" vertical="top" wrapText="1"/>
    </xf>
    <xf numFmtId="0" fontId="60" fillId="0" borderId="0" xfId="0" applyFont="1" applyAlignment="1">
      <alignment horizontal="center" vertical="top" wrapText="1"/>
    </xf>
    <xf numFmtId="0" fontId="60" fillId="0" borderId="0" xfId="0" applyFont="1" applyAlignment="1">
      <alignment horizontal="justify" vertical="top" wrapText="1"/>
    </xf>
    <xf numFmtId="0" fontId="63" fillId="0" borderId="0" xfId="0" applyFont="1" applyAlignment="1">
      <alignment horizontal="center"/>
    </xf>
    <xf numFmtId="4" fontId="21" fillId="0" borderId="0" xfId="0" applyNumberFormat="1" applyFont="1" applyAlignment="1">
      <alignment horizontal="right"/>
    </xf>
    <xf numFmtId="0" fontId="64" fillId="0" borderId="0" xfId="20" applyFont="1" applyAlignment="1">
      <alignment horizontal="center" vertical="top"/>
    </xf>
    <xf numFmtId="0" fontId="66" fillId="0" borderId="0" xfId="20" applyFont="1" applyAlignment="1">
      <alignment horizontal="justify" vertical="justify" wrapText="1"/>
    </xf>
    <xf numFmtId="4" fontId="57" fillId="0" borderId="0" xfId="20" applyNumberFormat="1" applyFont="1" applyAlignment="1">
      <alignment vertical="top"/>
    </xf>
    <xf numFmtId="0" fontId="59" fillId="0" borderId="0" xfId="0" applyFont="1" applyAlignment="1">
      <alignment horizontal="center" vertical="top"/>
    </xf>
    <xf numFmtId="0" fontId="21" fillId="0" borderId="0" xfId="0" applyFont="1" applyAlignment="1">
      <alignment horizontal="center"/>
    </xf>
    <xf numFmtId="0" fontId="56" fillId="0" borderId="0" xfId="0" applyFont="1" applyAlignment="1">
      <alignment horizontal="center" vertical="top"/>
    </xf>
    <xf numFmtId="0" fontId="59" fillId="0" borderId="0" xfId="0" applyFont="1" applyAlignment="1">
      <alignment horizontal="right" vertical="top"/>
    </xf>
    <xf numFmtId="0" fontId="21" fillId="0" borderId="0" xfId="20" applyAlignment="1">
      <alignment horizontal="left" vertical="top"/>
    </xf>
    <xf numFmtId="0" fontId="69" fillId="0" borderId="0" xfId="0" applyFont="1" applyAlignment="1">
      <alignment horizontal="justify" vertical="top" wrapText="1"/>
    </xf>
    <xf numFmtId="0" fontId="69" fillId="0" borderId="0" xfId="20" applyFont="1" applyAlignment="1">
      <alignment horizontal="justify" vertical="top" wrapText="1"/>
    </xf>
    <xf numFmtId="0" fontId="61" fillId="0" borderId="0" xfId="20" applyFont="1" applyAlignment="1">
      <alignment vertical="top" wrapText="1"/>
    </xf>
    <xf numFmtId="0" fontId="21" fillId="0" borderId="0" xfId="20" applyAlignment="1">
      <alignment horizontal="right" vertical="top"/>
    </xf>
    <xf numFmtId="0" fontId="40" fillId="0" borderId="0" xfId="20" applyFont="1" applyAlignment="1">
      <alignment horizontal="justify" vertical="top"/>
    </xf>
    <xf numFmtId="0" fontId="40" fillId="0" borderId="0" xfId="20" applyFont="1" applyAlignment="1">
      <alignment horizontal="center"/>
    </xf>
    <xf numFmtId="0" fontId="39" fillId="0" borderId="0" xfId="20" applyFont="1" applyAlignment="1">
      <alignment horizontal="right" vertical="top"/>
    </xf>
    <xf numFmtId="0" fontId="70" fillId="0" borderId="0" xfId="20" applyFont="1" applyAlignment="1">
      <alignment horizontal="justify" vertical="top"/>
    </xf>
    <xf numFmtId="0" fontId="39" fillId="0" borderId="0" xfId="20" applyFont="1" applyAlignment="1">
      <alignment horizontal="right" vertical="center"/>
    </xf>
    <xf numFmtId="0" fontId="39" fillId="0" borderId="0" xfId="20" applyFont="1" applyAlignment="1">
      <alignment horizontal="justify" vertical="center" wrapText="1"/>
    </xf>
    <xf numFmtId="0" fontId="39" fillId="0" borderId="0" xfId="20" applyFont="1" applyAlignment="1">
      <alignment horizontal="justify" vertical="top"/>
    </xf>
    <xf numFmtId="0" fontId="40" fillId="0" borderId="5" xfId="20" applyFont="1" applyBorder="1" applyAlignment="1">
      <alignment horizontal="justify" vertical="top"/>
    </xf>
    <xf numFmtId="0" fontId="40" fillId="0" borderId="5" xfId="20" applyFont="1" applyBorder="1" applyAlignment="1">
      <alignment horizontal="center"/>
    </xf>
    <xf numFmtId="4" fontId="40" fillId="0" borderId="5" xfId="20" applyNumberFormat="1" applyFont="1" applyBorder="1" applyAlignment="1">
      <alignment horizontal="right" vertical="top"/>
    </xf>
    <xf numFmtId="0" fontId="60" fillId="0" borderId="0" xfId="0" applyFont="1" applyAlignment="1">
      <alignment horizontal="left" vertical="top"/>
    </xf>
    <xf numFmtId="0" fontId="0" fillId="0" borderId="0" xfId="0" applyAlignment="1">
      <alignment horizontal="justify" vertical="top"/>
    </xf>
    <xf numFmtId="4" fontId="21" fillId="0" borderId="0" xfId="0" applyNumberFormat="1" applyFont="1" applyAlignment="1">
      <alignment horizontal="right" vertical="top"/>
    </xf>
    <xf numFmtId="0" fontId="0" fillId="0" borderId="0" xfId="0" applyAlignment="1">
      <alignment vertical="top" wrapText="1"/>
    </xf>
    <xf numFmtId="0" fontId="0" fillId="0" borderId="0" xfId="0" applyAlignment="1">
      <alignment horizontal="center" wrapText="1"/>
    </xf>
    <xf numFmtId="4" fontId="0" fillId="0" borderId="0" xfId="0" applyNumberFormat="1" applyAlignment="1">
      <alignment horizontal="center" vertical="center" wrapText="1"/>
    </xf>
    <xf numFmtId="4" fontId="0" fillId="0" borderId="0" xfId="0" applyNumberFormat="1" applyAlignment="1">
      <alignment horizontal="right" wrapText="1"/>
    </xf>
    <xf numFmtId="0" fontId="0" fillId="0" borderId="0" xfId="0" applyAlignment="1">
      <alignment wrapText="1"/>
    </xf>
    <xf numFmtId="0" fontId="0" fillId="0" borderId="0" xfId="0" applyAlignment="1">
      <alignment vertical="top"/>
    </xf>
    <xf numFmtId="0" fontId="72" fillId="0" borderId="0" xfId="0" applyFont="1" applyAlignment="1">
      <alignment horizontal="right" vertical="top"/>
    </xf>
    <xf numFmtId="0" fontId="72" fillId="0" borderId="0" xfId="0" applyFont="1" applyAlignment="1">
      <alignment horizontal="right"/>
    </xf>
    <xf numFmtId="4" fontId="0" fillId="0" borderId="0" xfId="0" applyNumberFormat="1" applyAlignment="1">
      <alignment horizontal="center" vertical="center"/>
    </xf>
    <xf numFmtId="4" fontId="0" fillId="0" borderId="0" xfId="0" applyNumberFormat="1" applyAlignment="1">
      <alignment horizontal="right"/>
    </xf>
    <xf numFmtId="4" fontId="0" fillId="0" borderId="0" xfId="0" applyNumberFormat="1" applyAlignment="1">
      <alignment horizontal="right" vertical="center"/>
    </xf>
    <xf numFmtId="0" fontId="72" fillId="0" borderId="0" xfId="0" applyFont="1" applyAlignment="1">
      <alignment horizontal="left" vertical="center"/>
    </xf>
    <xf numFmtId="0" fontId="72" fillId="0" borderId="0" xfId="0" applyFont="1" applyAlignment="1">
      <alignment horizontal="left" vertical="center" wrapText="1"/>
    </xf>
    <xf numFmtId="0" fontId="72" fillId="0" borderId="0" xfId="0" applyFont="1" applyAlignment="1">
      <alignment horizontal="left" vertical="top"/>
    </xf>
    <xf numFmtId="2" fontId="2" fillId="0" borderId="0" xfId="0" applyNumberFormat="1" applyFont="1" applyBorder="1" applyAlignment="1">
      <alignment horizontal="left" vertical="top"/>
    </xf>
    <xf numFmtId="0" fontId="47" fillId="0" borderId="0" xfId="11" applyFont="1" applyAlignment="1">
      <alignment horizontal="center" vertical="center" wrapText="1"/>
    </xf>
    <xf numFmtId="0" fontId="36" fillId="0" borderId="0" xfId="0" applyFont="1" applyAlignment="1">
      <alignment horizontal="center" vertical="center"/>
    </xf>
    <xf numFmtId="4" fontId="50" fillId="0" borderId="0" xfId="3" applyNumberFormat="1" applyFont="1" applyAlignment="1">
      <alignment horizontal="right"/>
    </xf>
    <xf numFmtId="4" fontId="42" fillId="0" borderId="0" xfId="6" applyNumberFormat="1" applyFont="1" applyAlignment="1">
      <alignment horizontal="right"/>
    </xf>
    <xf numFmtId="4" fontId="42" fillId="0" borderId="6" xfId="4" applyNumberFormat="1" applyFont="1" applyBorder="1" applyAlignment="1">
      <alignment horizontal="right"/>
    </xf>
    <xf numFmtId="4" fontId="47" fillId="0" borderId="0" xfId="4" applyNumberFormat="1" applyFont="1" applyAlignment="1">
      <alignment horizontal="right"/>
    </xf>
    <xf numFmtId="4" fontId="42" fillId="0" borderId="0" xfId="8" applyNumberFormat="1" applyFont="1" applyAlignment="1">
      <alignment horizontal="right"/>
    </xf>
    <xf numFmtId="4" fontId="50" fillId="0" borderId="0" xfId="7" applyNumberFormat="1" applyFont="1" applyAlignment="1">
      <alignment horizontal="right" wrapText="1"/>
    </xf>
    <xf numFmtId="4" fontId="50" fillId="0" borderId="0" xfId="8" applyNumberFormat="1" applyFont="1" applyAlignment="1">
      <alignment horizontal="right"/>
    </xf>
    <xf numFmtId="4" fontId="42" fillId="0" borderId="0" xfId="7" applyNumberFormat="1" applyFont="1" applyAlignment="1">
      <alignment horizontal="right" wrapText="1"/>
    </xf>
    <xf numFmtId="4" fontId="50" fillId="0" borderId="0" xfId="6" applyNumberFormat="1" applyFont="1" applyAlignment="1">
      <alignment horizontal="right"/>
    </xf>
    <xf numFmtId="4" fontId="47" fillId="0" borderId="0" xfId="12" applyNumberFormat="1" applyFont="1" applyAlignment="1">
      <alignment horizontal="right" vertical="center"/>
      <protection locked="0"/>
    </xf>
    <xf numFmtId="4" fontId="42" fillId="0" borderId="0" xfId="3" applyNumberFormat="1" applyFont="1" applyAlignment="1">
      <alignment horizontal="right" vertical="top" wrapText="1"/>
    </xf>
    <xf numFmtId="4" fontId="42" fillId="0" borderId="0" xfId="11" applyNumberFormat="1" applyFont="1" applyAlignment="1">
      <alignment horizontal="right" vertical="center"/>
    </xf>
    <xf numFmtId="4" fontId="48" fillId="0" borderId="0" xfId="15" applyNumberFormat="1" applyFont="1" applyAlignment="1">
      <alignment horizontal="right" vertical="center" wrapText="1"/>
    </xf>
    <xf numFmtId="4" fontId="47" fillId="0" borderId="0" xfId="15" applyNumberFormat="1" applyFont="1" applyAlignment="1">
      <alignment horizontal="right" vertical="center"/>
    </xf>
    <xf numFmtId="4" fontId="42" fillId="0" borderId="0" xfId="16" applyNumberFormat="1" applyFont="1" applyAlignment="1">
      <alignment horizontal="right" vertical="center"/>
    </xf>
    <xf numFmtId="4" fontId="42" fillId="0" borderId="0" xfId="15" applyNumberFormat="1" applyFont="1" applyAlignment="1">
      <alignment horizontal="right" vertical="center"/>
    </xf>
    <xf numFmtId="4" fontId="42" fillId="0" borderId="6" xfId="4" applyNumberFormat="1" applyFont="1" applyBorder="1" applyAlignment="1">
      <alignment horizontal="right" vertical="center"/>
    </xf>
    <xf numFmtId="4" fontId="42" fillId="0" borderId="0" xfId="4" applyNumberFormat="1" applyFont="1" applyAlignment="1">
      <alignment horizontal="right" vertical="center"/>
    </xf>
    <xf numFmtId="4" fontId="48" fillId="0" borderId="0" xfId="4" applyNumberFormat="1" applyFont="1" applyAlignment="1">
      <alignment horizontal="right" vertical="center"/>
    </xf>
    <xf numFmtId="4" fontId="42" fillId="0" borderId="6" xfId="5" applyNumberFormat="1" applyFont="1" applyBorder="1" applyAlignment="1">
      <alignment horizontal="right"/>
    </xf>
    <xf numFmtId="0" fontId="42" fillId="0" borderId="0" xfId="4" applyFont="1" applyBorder="1" applyAlignment="1">
      <alignment horizontal="justify" vertical="top"/>
    </xf>
    <xf numFmtId="0" fontId="42" fillId="0" borderId="0" xfId="4" applyFont="1" applyBorder="1" applyAlignment="1">
      <alignment horizontal="center"/>
    </xf>
    <xf numFmtId="4" fontId="42" fillId="0" borderId="0" xfId="4" applyNumberFormat="1" applyFont="1" applyBorder="1" applyAlignment="1">
      <alignment horizontal="right"/>
    </xf>
    <xf numFmtId="49" fontId="47" fillId="0" borderId="6" xfId="4" applyNumberFormat="1" applyFont="1" applyBorder="1" applyAlignment="1">
      <alignment horizontal="left" vertical="top"/>
    </xf>
    <xf numFmtId="0" fontId="44" fillId="0" borderId="14" xfId="3" applyFont="1" applyBorder="1" applyAlignment="1">
      <alignment horizontal="center" vertical="center"/>
    </xf>
    <xf numFmtId="0" fontId="45" fillId="0" borderId="15" xfId="3" applyFont="1" applyBorder="1" applyAlignment="1">
      <alignment horizontal="center" vertical="center"/>
    </xf>
    <xf numFmtId="49" fontId="44" fillId="0" borderId="14" xfId="3" applyNumberFormat="1" applyFont="1" applyBorder="1" applyAlignment="1">
      <alignment horizontal="center" vertical="center" wrapText="1"/>
    </xf>
    <xf numFmtId="49" fontId="45" fillId="0" borderId="15" xfId="3" applyNumberFormat="1" applyFont="1" applyBorder="1" applyAlignment="1">
      <alignment horizontal="center" vertical="center" wrapText="1"/>
    </xf>
    <xf numFmtId="49" fontId="44" fillId="0" borderId="14" xfId="3" applyNumberFormat="1" applyFont="1" applyBorder="1" applyAlignment="1">
      <alignment horizontal="center" vertical="center"/>
    </xf>
    <xf numFmtId="49" fontId="45" fillId="0" borderId="15" xfId="3" applyNumberFormat="1" applyFont="1" applyBorder="1" applyAlignment="1">
      <alignment horizontal="center" vertical="center"/>
    </xf>
    <xf numFmtId="4" fontId="44" fillId="0" borderId="14" xfId="3" applyNumberFormat="1" applyFont="1" applyBorder="1" applyAlignment="1">
      <alignment horizontal="center" vertical="center"/>
    </xf>
    <xf numFmtId="4" fontId="46" fillId="0" borderId="15" xfId="3" applyNumberFormat="1" applyFont="1" applyBorder="1" applyAlignment="1">
      <alignment horizontal="center" vertical="center"/>
    </xf>
    <xf numFmtId="164" fontId="44" fillId="0" borderId="14" xfId="3" applyNumberFormat="1" applyFont="1" applyBorder="1" applyAlignment="1">
      <alignment horizontal="center" vertical="center" readingOrder="1"/>
    </xf>
    <xf numFmtId="164" fontId="44" fillId="0" borderId="15" xfId="3" applyNumberFormat="1" applyFont="1" applyBorder="1" applyAlignment="1">
      <alignment horizontal="center" vertical="center" readingOrder="1"/>
    </xf>
    <xf numFmtId="0" fontId="42" fillId="0" borderId="6" xfId="11" applyFont="1" applyBorder="1" applyAlignment="1">
      <alignment horizontal="center" vertical="center"/>
    </xf>
    <xf numFmtId="4" fontId="10" fillId="0" borderId="1" xfId="0" applyNumberFormat="1" applyFont="1" applyFill="1" applyBorder="1" applyAlignment="1">
      <alignment horizontal="right" vertical="center"/>
    </xf>
    <xf numFmtId="0" fontId="0" fillId="0" borderId="1" xfId="0" applyBorder="1" applyAlignment="1">
      <alignment horizontal="right" vertical="center"/>
    </xf>
    <xf numFmtId="0" fontId="71" fillId="0" borderId="11" xfId="0" applyFont="1" applyBorder="1" applyAlignment="1">
      <alignment horizontal="left"/>
    </xf>
    <xf numFmtId="0" fontId="0" fillId="3" borderId="11" xfId="0" applyFill="1" applyBorder="1"/>
    <xf numFmtId="0" fontId="72" fillId="0" borderId="0" xfId="21" applyFont="1" applyAlignment="1">
      <alignment horizontal="left" wrapText="1"/>
    </xf>
    <xf numFmtId="0" fontId="72" fillId="0" borderId="0" xfId="0" applyFont="1" applyAlignment="1">
      <alignment horizontal="left" vertical="center" wrapText="1"/>
    </xf>
    <xf numFmtId="0" fontId="72" fillId="0" borderId="12" xfId="22" applyFont="1" applyBorder="1" applyAlignment="1">
      <alignment horizontal="left" vertical="top"/>
    </xf>
    <xf numFmtId="0" fontId="9" fillId="0" borderId="13" xfId="0" applyFont="1" applyFill="1" applyBorder="1" applyAlignment="1">
      <alignment horizontal="center" vertical="top" wrapText="1"/>
    </xf>
    <xf numFmtId="0" fontId="9" fillId="0" borderId="0" xfId="0" applyFont="1" applyFill="1" applyBorder="1" applyAlignment="1">
      <alignment horizontal="center" vertical="top" wrapText="1"/>
    </xf>
    <xf numFmtId="0" fontId="0" fillId="0" borderId="0" xfId="0" applyAlignment="1">
      <alignment wrapText="1"/>
    </xf>
    <xf numFmtId="4" fontId="3" fillId="0" borderId="2" xfId="0"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3" fillId="0" borderId="0" xfId="0" applyFont="1" applyFill="1" applyAlignment="1">
      <alignment horizontal="left" vertical="top" wrapText="1"/>
    </xf>
    <xf numFmtId="0" fontId="3" fillId="0" borderId="0" xfId="0" applyFont="1" applyAlignment="1">
      <alignment horizontal="left" vertical="top" wrapText="1"/>
    </xf>
    <xf numFmtId="0" fontId="61" fillId="0" borderId="0" xfId="20" applyFont="1" applyAlignment="1">
      <alignment vertical="top" wrapText="1"/>
    </xf>
    <xf numFmtId="0" fontId="21" fillId="0" borderId="0" xfId="20" applyAlignment="1">
      <alignment vertical="top"/>
    </xf>
  </cellXfs>
  <cellStyles count="23">
    <cellStyle name="A4 Small 210 x 297 mm 10 2" xfId="5" xr:uid="{7FD25415-220A-47EF-BEAC-66AB85358C36}"/>
    <cellStyle name="A4 Small 210 x 297 mm 13" xfId="15" xr:uid="{09553DA4-0873-4A42-851D-04BAA924AFD3}"/>
    <cellStyle name="A4 Small 210 x 297 mm 13 10" xfId="18" xr:uid="{B60D9394-CF8E-412D-80CD-B8882ACCD2E4}"/>
    <cellStyle name="A4 Small 210 x 297 mm 13 2" xfId="19" xr:uid="{34C347D6-BCDF-4EEE-BC7A-3A8BE82E514C}"/>
    <cellStyle name="A4 Small 210 x 297 mm_BIŠĆAN - troškovnik 11" xfId="7" xr:uid="{56F68C6B-93B7-4F9D-810D-ED70693A54C2}"/>
    <cellStyle name="Normal 19 2" xfId="2" xr:uid="{A2FB7793-4CC4-4685-90D3-635A459A1FAF}"/>
    <cellStyle name="Normal_KA-DOM" xfId="4" xr:uid="{7FF8E2F2-05C3-4188-AC35-1352DA7ADEC0}"/>
    <cellStyle name="Normal_troskovnik 09003 struja" xfId="14" xr:uid="{4D1822EA-5D3C-42B3-A9E5-1B064DA81DF8}"/>
    <cellStyle name="Normal_TROSKOVNIK-MAGDALENIC.naslovnaBEZ CIJENA" xfId="21" xr:uid="{C6EBDB6D-1C9A-4907-B9A4-4070309C215A}"/>
    <cellStyle name="Normalno" xfId="0" builtinId="0"/>
    <cellStyle name="Normalno 10 2 3" xfId="3" xr:uid="{6D46BD06-947F-4787-ADD9-AD929DAE31DF}"/>
    <cellStyle name="Normalno 4" xfId="20" xr:uid="{08B1699C-FB79-4E0D-86D2-CAA77796B16F}"/>
    <cellStyle name="Normalno 6" xfId="22" xr:uid="{84AD8C5B-DFAB-40B2-8C0B-94CD72D005E9}"/>
    <cellStyle name="Obično 10" xfId="6" xr:uid="{5D9340AE-8221-43F6-9A5F-B05B4508D61B}"/>
    <cellStyle name="Obično 10 2" xfId="10" xr:uid="{B31B1D9F-4CC5-493B-BB6D-6818D7281A1A}"/>
    <cellStyle name="Obično 11" xfId="8" xr:uid="{CB3FEBA2-6C73-496B-B146-7B78F0631BCC}"/>
    <cellStyle name="Obično 11 10 2" xfId="9" xr:uid="{45AFA9B7-28B4-440A-A14A-CCB13D0DBEC6}"/>
    <cellStyle name="Obično 13" xfId="16" xr:uid="{A6164ED7-663D-405D-A2D4-03DC66751AD2}"/>
    <cellStyle name="Obično 13 10 2" xfId="17" xr:uid="{00A5EDBA-A6B3-4E61-BA53-164B649B7CA7}"/>
    <cellStyle name="Obično 93" xfId="13" xr:uid="{9889E958-094B-4FE4-9198-349268D4C8EB}"/>
    <cellStyle name="Obično_HALA SEREC" xfId="11" xr:uid="{4615B541-21E0-4A36-B3B9-BD66B4A33A81}"/>
    <cellStyle name="SADRŽAJ" xfId="12" xr:uid="{46A87B43-72BC-4783-8BCE-289CBFCE8D72}"/>
    <cellStyle name="TG1 opis 2" xfId="1" xr:uid="{FA75DDC0-B9CD-4CCA-ABC8-571A3AD4A8F6}"/>
  </cellStyles>
  <dxfs count="1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U43"/>
  <sheetViews>
    <sheetView topLeftCell="A22" zoomScaleNormal="100" workbookViewId="0">
      <selection activeCell="C30" sqref="C30:F30"/>
    </sheetView>
  </sheetViews>
  <sheetFormatPr defaultRowHeight="14.4"/>
  <cols>
    <col min="1" max="1" width="10" style="43" customWidth="1"/>
    <col min="2" max="2" width="36" style="43" customWidth="1"/>
    <col min="3" max="3" width="33.44140625" style="43" customWidth="1"/>
    <col min="4" max="5" width="3.5546875" style="43" customWidth="1"/>
    <col min="6" max="6" width="6.33203125" style="43" customWidth="1"/>
    <col min="7" max="16384" width="8.88671875" style="43"/>
  </cols>
  <sheetData>
    <row r="1" spans="1:255" ht="33" customHeight="1">
      <c r="A1" s="429" t="s">
        <v>633</v>
      </c>
      <c r="B1" s="429"/>
      <c r="C1" s="430"/>
      <c r="D1" s="430"/>
      <c r="E1" s="430"/>
      <c r="F1" s="430"/>
    </row>
    <row r="2" spans="1:255" ht="24" customHeight="1">
      <c r="A2" s="429" t="s">
        <v>634</v>
      </c>
      <c r="B2" s="429"/>
      <c r="C2" s="430"/>
      <c r="D2" s="430"/>
      <c r="E2" s="430"/>
      <c r="F2" s="430"/>
    </row>
    <row r="3" spans="1:255" ht="19.8" customHeight="1">
      <c r="A3" s="429" t="s">
        <v>635</v>
      </c>
      <c r="B3" s="429"/>
      <c r="C3" s="430"/>
      <c r="D3" s="430"/>
      <c r="E3" s="430"/>
      <c r="F3" s="430"/>
    </row>
    <row r="4" spans="1:255" ht="16.8" customHeight="1">
      <c r="A4" s="429" t="s">
        <v>636</v>
      </c>
      <c r="B4" s="429"/>
      <c r="C4" s="430"/>
      <c r="D4" s="430"/>
      <c r="E4" s="430"/>
      <c r="F4" s="430"/>
    </row>
    <row r="5" spans="1:255" ht="18.600000000000001" customHeight="1">
      <c r="A5" s="429" t="s">
        <v>637</v>
      </c>
      <c r="B5" s="429"/>
      <c r="C5" s="430"/>
      <c r="D5" s="430"/>
      <c r="E5" s="430"/>
      <c r="F5" s="430"/>
    </row>
    <row r="6" spans="1:255" ht="17.399999999999999" customHeight="1">
      <c r="A6" s="429" t="s">
        <v>638</v>
      </c>
      <c r="B6" s="429"/>
      <c r="C6" s="430"/>
      <c r="D6" s="430"/>
      <c r="E6" s="430"/>
      <c r="F6" s="430"/>
    </row>
    <row r="7" spans="1:255">
      <c r="A7" s="375"/>
      <c r="B7" s="7"/>
      <c r="C7" s="376"/>
      <c r="D7" s="377"/>
      <c r="E7" s="378"/>
      <c r="F7" s="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c r="AL7" s="379"/>
      <c r="AM7" s="379"/>
      <c r="AN7" s="379"/>
      <c r="AO7" s="379"/>
      <c r="AP7" s="379"/>
      <c r="AQ7" s="379"/>
      <c r="AR7" s="379"/>
      <c r="AS7" s="379"/>
      <c r="AT7" s="379"/>
      <c r="AU7" s="379"/>
      <c r="AV7" s="379"/>
      <c r="AW7" s="379"/>
      <c r="AX7" s="379"/>
      <c r="AY7" s="379"/>
      <c r="AZ7" s="379"/>
      <c r="BA7" s="379"/>
      <c r="BB7" s="379"/>
      <c r="BC7" s="379"/>
      <c r="BD7" s="379"/>
      <c r="BE7" s="379"/>
      <c r="BF7" s="379"/>
      <c r="BG7" s="379"/>
      <c r="BH7" s="379"/>
      <c r="BI7" s="379"/>
      <c r="BJ7" s="379"/>
      <c r="BK7" s="379"/>
      <c r="BL7" s="379"/>
      <c r="BM7" s="379"/>
      <c r="BN7" s="379"/>
      <c r="BO7" s="379"/>
      <c r="BP7" s="379"/>
      <c r="BQ7" s="379"/>
      <c r="BR7" s="379"/>
      <c r="BS7" s="379"/>
      <c r="BT7" s="379"/>
      <c r="BU7" s="379"/>
      <c r="BV7" s="379"/>
      <c r="BW7" s="379"/>
      <c r="BX7" s="379"/>
      <c r="BY7" s="379"/>
      <c r="BZ7" s="379"/>
      <c r="CA7" s="379"/>
      <c r="CB7" s="379"/>
      <c r="CC7" s="379"/>
      <c r="CD7" s="379"/>
      <c r="CE7" s="379"/>
      <c r="CF7" s="379"/>
      <c r="CG7" s="379"/>
      <c r="CH7" s="379"/>
      <c r="CI7" s="379"/>
      <c r="CJ7" s="379"/>
      <c r="CK7" s="379"/>
      <c r="CL7" s="379"/>
      <c r="CM7" s="379"/>
      <c r="CN7" s="379"/>
      <c r="CO7" s="379"/>
      <c r="CP7" s="379"/>
      <c r="CQ7" s="379"/>
      <c r="CR7" s="379"/>
      <c r="CS7" s="379"/>
      <c r="CT7" s="379"/>
      <c r="CU7" s="379"/>
      <c r="CV7" s="379"/>
      <c r="CW7" s="379"/>
      <c r="CX7" s="379"/>
      <c r="CY7" s="379"/>
      <c r="CZ7" s="379"/>
      <c r="DA7" s="379"/>
      <c r="DB7" s="379"/>
      <c r="DC7" s="379"/>
      <c r="DD7" s="379"/>
      <c r="DE7" s="379"/>
      <c r="DF7" s="379"/>
      <c r="DG7" s="379"/>
      <c r="DH7" s="379"/>
      <c r="DI7" s="379"/>
      <c r="DJ7" s="379"/>
      <c r="DK7" s="379"/>
      <c r="DL7" s="379"/>
      <c r="DM7" s="379"/>
      <c r="DN7" s="379"/>
      <c r="DO7" s="379"/>
      <c r="DP7" s="379"/>
      <c r="DQ7" s="379"/>
      <c r="DR7" s="379"/>
      <c r="DS7" s="379"/>
      <c r="DT7" s="379"/>
      <c r="DU7" s="379"/>
      <c r="DV7" s="379"/>
      <c r="DW7" s="379"/>
      <c r="DX7" s="379"/>
      <c r="DY7" s="379"/>
      <c r="DZ7" s="379"/>
      <c r="EA7" s="379"/>
      <c r="EB7" s="379"/>
      <c r="EC7" s="379"/>
      <c r="ED7" s="379"/>
      <c r="EE7" s="379"/>
      <c r="EF7" s="379"/>
      <c r="EG7" s="379"/>
      <c r="EH7" s="379"/>
      <c r="EI7" s="379"/>
      <c r="EJ7" s="379"/>
      <c r="EK7" s="379"/>
      <c r="EL7" s="379"/>
      <c r="EM7" s="379"/>
      <c r="EN7" s="379"/>
      <c r="EO7" s="379"/>
      <c r="EP7" s="379"/>
      <c r="EQ7" s="379"/>
      <c r="ER7" s="379"/>
      <c r="ES7" s="379"/>
      <c r="ET7" s="379"/>
      <c r="EU7" s="379"/>
      <c r="EV7" s="379"/>
      <c r="EW7" s="379"/>
      <c r="EX7" s="379"/>
      <c r="EY7" s="379"/>
      <c r="EZ7" s="379"/>
      <c r="FA7" s="379"/>
      <c r="FB7" s="379"/>
      <c r="FC7" s="379"/>
      <c r="FD7" s="379"/>
      <c r="FE7" s="379"/>
      <c r="FF7" s="379"/>
      <c r="FG7" s="379"/>
      <c r="FH7" s="379"/>
      <c r="FI7" s="379"/>
      <c r="FJ7" s="379"/>
      <c r="FK7" s="379"/>
      <c r="FL7" s="379"/>
      <c r="FM7" s="379"/>
      <c r="FN7" s="379"/>
      <c r="FO7" s="379"/>
      <c r="FP7" s="379"/>
      <c r="FQ7" s="379"/>
      <c r="FR7" s="379"/>
      <c r="FS7" s="379"/>
      <c r="FT7" s="379"/>
      <c r="FU7" s="379"/>
      <c r="FV7" s="379"/>
      <c r="FW7" s="379"/>
      <c r="FX7" s="379"/>
      <c r="FY7" s="379"/>
      <c r="FZ7" s="379"/>
      <c r="GA7" s="379"/>
      <c r="GB7" s="379"/>
      <c r="GC7" s="379"/>
      <c r="GD7" s="379"/>
      <c r="GE7" s="379"/>
      <c r="GF7" s="379"/>
      <c r="GG7" s="379"/>
      <c r="GH7" s="379"/>
      <c r="GI7" s="379"/>
      <c r="GJ7" s="379"/>
      <c r="GK7" s="379"/>
      <c r="GL7" s="379"/>
      <c r="GM7" s="379"/>
      <c r="GN7" s="379"/>
      <c r="GO7" s="379"/>
      <c r="GP7" s="379"/>
      <c r="GQ7" s="379"/>
      <c r="GR7" s="379"/>
      <c r="GS7" s="379"/>
      <c r="GT7" s="379"/>
      <c r="GU7" s="379"/>
      <c r="GV7" s="379"/>
      <c r="GW7" s="379"/>
      <c r="GX7" s="379"/>
      <c r="GY7" s="379"/>
      <c r="GZ7" s="379"/>
      <c r="HA7" s="379"/>
      <c r="HB7" s="379"/>
      <c r="HC7" s="379"/>
      <c r="HD7" s="379"/>
      <c r="HE7" s="379"/>
      <c r="HF7" s="379"/>
      <c r="HG7" s="379"/>
      <c r="HH7" s="379"/>
      <c r="HI7" s="379"/>
      <c r="HJ7" s="379"/>
      <c r="HK7" s="379"/>
      <c r="HL7" s="379"/>
      <c r="HM7" s="379"/>
      <c r="HN7" s="379"/>
      <c r="HO7" s="379"/>
      <c r="HP7" s="379"/>
      <c r="HQ7" s="379"/>
      <c r="HR7" s="379"/>
      <c r="HS7" s="379"/>
      <c r="HT7" s="379"/>
      <c r="HU7" s="379"/>
      <c r="HV7" s="379"/>
      <c r="HW7" s="379"/>
      <c r="HX7" s="379"/>
      <c r="HY7" s="379"/>
      <c r="HZ7" s="379"/>
      <c r="IA7" s="379"/>
      <c r="IB7" s="379"/>
      <c r="IC7" s="379"/>
      <c r="ID7" s="379"/>
      <c r="IE7" s="379"/>
      <c r="IF7" s="379"/>
      <c r="IG7" s="379"/>
      <c r="IH7" s="379"/>
      <c r="II7" s="379"/>
      <c r="IJ7" s="379"/>
      <c r="IK7" s="379"/>
      <c r="IL7" s="379"/>
      <c r="IM7" s="379"/>
      <c r="IN7" s="379"/>
      <c r="IO7" s="379"/>
      <c r="IP7" s="379"/>
      <c r="IQ7" s="379"/>
      <c r="IR7" s="379"/>
      <c r="IS7" s="379"/>
      <c r="IT7" s="379"/>
      <c r="IU7" s="379"/>
    </row>
    <row r="8" spans="1:255" ht="45" customHeight="1">
      <c r="A8" s="380"/>
      <c r="B8" s="381" t="s">
        <v>639</v>
      </c>
      <c r="C8" s="431" t="s">
        <v>640</v>
      </c>
      <c r="D8" s="431"/>
      <c r="E8" s="431"/>
      <c r="F8" s="431"/>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c r="BG8" s="379"/>
      <c r="BH8" s="379"/>
      <c r="BI8" s="379"/>
      <c r="BJ8" s="379"/>
      <c r="BK8" s="379"/>
      <c r="BL8" s="379"/>
      <c r="BM8" s="379"/>
      <c r="BN8" s="379"/>
      <c r="BO8" s="379"/>
      <c r="BP8" s="379"/>
      <c r="BQ8" s="379"/>
      <c r="BR8" s="379"/>
      <c r="BS8" s="379"/>
      <c r="BT8" s="379"/>
      <c r="BU8" s="379"/>
      <c r="BV8" s="379"/>
      <c r="BW8" s="379"/>
      <c r="BX8" s="379"/>
      <c r="BY8" s="379"/>
      <c r="BZ8" s="379"/>
      <c r="CA8" s="379"/>
      <c r="CB8" s="379"/>
      <c r="CC8" s="379"/>
      <c r="CD8" s="379"/>
      <c r="CE8" s="379"/>
      <c r="CF8" s="379"/>
      <c r="CG8" s="379"/>
      <c r="CH8" s="379"/>
      <c r="CI8" s="379"/>
      <c r="CJ8" s="379"/>
      <c r="CK8" s="379"/>
      <c r="CL8" s="379"/>
      <c r="CM8" s="379"/>
      <c r="CN8" s="379"/>
      <c r="CO8" s="379"/>
      <c r="CP8" s="379"/>
      <c r="CQ8" s="379"/>
      <c r="CR8" s="379"/>
      <c r="CS8" s="379"/>
      <c r="CT8" s="379"/>
      <c r="CU8" s="379"/>
      <c r="CV8" s="379"/>
      <c r="CW8" s="379"/>
      <c r="CX8" s="379"/>
      <c r="CY8" s="379"/>
      <c r="CZ8" s="379"/>
      <c r="DA8" s="379"/>
      <c r="DB8" s="379"/>
      <c r="DC8" s="379"/>
      <c r="DD8" s="379"/>
      <c r="DE8" s="379"/>
      <c r="DF8" s="379"/>
      <c r="DG8" s="379"/>
      <c r="DH8" s="379"/>
      <c r="DI8" s="379"/>
      <c r="DJ8" s="379"/>
      <c r="DK8" s="379"/>
      <c r="DL8" s="379"/>
      <c r="DM8" s="379"/>
      <c r="DN8" s="379"/>
      <c r="DO8" s="379"/>
      <c r="DP8" s="379"/>
      <c r="DQ8" s="379"/>
      <c r="DR8" s="379"/>
      <c r="DS8" s="379"/>
      <c r="DT8" s="379"/>
      <c r="DU8" s="379"/>
      <c r="DV8" s="379"/>
      <c r="DW8" s="379"/>
      <c r="DX8" s="379"/>
      <c r="DY8" s="379"/>
      <c r="DZ8" s="379"/>
      <c r="EA8" s="379"/>
      <c r="EB8" s="379"/>
      <c r="EC8" s="379"/>
      <c r="ED8" s="379"/>
      <c r="EE8" s="379"/>
      <c r="EF8" s="379"/>
      <c r="EG8" s="379"/>
      <c r="EH8" s="379"/>
      <c r="EI8" s="379"/>
      <c r="EJ8" s="379"/>
      <c r="EK8" s="379"/>
      <c r="EL8" s="379"/>
      <c r="EM8" s="379"/>
      <c r="EN8" s="379"/>
      <c r="EO8" s="379"/>
      <c r="EP8" s="379"/>
      <c r="EQ8" s="379"/>
      <c r="ER8" s="379"/>
      <c r="ES8" s="379"/>
      <c r="ET8" s="379"/>
      <c r="EU8" s="379"/>
      <c r="EV8" s="379"/>
      <c r="EW8" s="379"/>
      <c r="EX8" s="379"/>
      <c r="EY8" s="379"/>
      <c r="EZ8" s="379"/>
      <c r="FA8" s="379"/>
      <c r="FB8" s="379"/>
      <c r="FC8" s="379"/>
      <c r="FD8" s="379"/>
      <c r="FE8" s="379"/>
      <c r="FF8" s="379"/>
      <c r="FG8" s="379"/>
      <c r="FH8" s="379"/>
      <c r="FI8" s="379"/>
      <c r="FJ8" s="379"/>
      <c r="FK8" s="379"/>
      <c r="FL8" s="379"/>
      <c r="FM8" s="379"/>
      <c r="FN8" s="379"/>
      <c r="FO8" s="379"/>
      <c r="FP8" s="379"/>
      <c r="FQ8" s="379"/>
      <c r="FR8" s="379"/>
      <c r="FS8" s="379"/>
      <c r="FT8" s="379"/>
      <c r="FU8" s="379"/>
      <c r="FV8" s="379"/>
      <c r="FW8" s="379"/>
      <c r="FX8" s="379"/>
      <c r="FY8" s="379"/>
      <c r="FZ8" s="379"/>
      <c r="GA8" s="379"/>
      <c r="GB8" s="379"/>
      <c r="GC8" s="379"/>
      <c r="GD8" s="379"/>
      <c r="GE8" s="379"/>
      <c r="GF8" s="379"/>
      <c r="GG8" s="379"/>
      <c r="GH8" s="379"/>
      <c r="GI8" s="379"/>
      <c r="GJ8" s="379"/>
      <c r="GK8" s="379"/>
      <c r="GL8" s="379"/>
      <c r="GM8" s="379"/>
      <c r="GN8" s="379"/>
      <c r="GO8" s="379"/>
      <c r="GP8" s="379"/>
      <c r="GQ8" s="379"/>
      <c r="GR8" s="379"/>
      <c r="GS8" s="379"/>
      <c r="GT8" s="379"/>
      <c r="GU8" s="379"/>
      <c r="GV8" s="379"/>
      <c r="GW8" s="379"/>
      <c r="GX8" s="379"/>
      <c r="GY8" s="379"/>
      <c r="GZ8" s="379"/>
      <c r="HA8" s="379"/>
      <c r="HB8" s="379"/>
      <c r="HC8" s="379"/>
      <c r="HD8" s="379"/>
      <c r="HE8" s="379"/>
      <c r="HF8" s="379"/>
      <c r="HG8" s="379"/>
      <c r="HH8" s="379"/>
      <c r="HI8" s="379"/>
      <c r="HJ8" s="379"/>
      <c r="HK8" s="379"/>
      <c r="HL8" s="379"/>
      <c r="HM8" s="379"/>
      <c r="HN8" s="379"/>
      <c r="HO8" s="379"/>
      <c r="HP8" s="379"/>
      <c r="HQ8" s="379"/>
      <c r="HR8" s="379"/>
      <c r="HS8" s="379"/>
      <c r="HT8" s="379"/>
      <c r="HU8" s="379"/>
      <c r="HV8" s="379"/>
      <c r="HW8" s="379"/>
      <c r="HX8" s="379"/>
      <c r="HY8" s="379"/>
      <c r="HZ8" s="379"/>
      <c r="IA8" s="379"/>
      <c r="IB8" s="379"/>
      <c r="IC8" s="379"/>
      <c r="ID8" s="379"/>
      <c r="IE8" s="379"/>
      <c r="IF8" s="379"/>
      <c r="IG8" s="379"/>
      <c r="IH8" s="379"/>
      <c r="II8" s="379"/>
      <c r="IJ8" s="379"/>
      <c r="IK8" s="379"/>
      <c r="IL8" s="379"/>
      <c r="IM8" s="379"/>
      <c r="IN8" s="379"/>
      <c r="IO8" s="379"/>
      <c r="IP8" s="379"/>
      <c r="IQ8" s="379"/>
      <c r="IR8" s="379"/>
      <c r="IS8" s="379"/>
      <c r="IT8" s="379"/>
      <c r="IU8" s="379"/>
    </row>
    <row r="9" spans="1:255">
      <c r="A9" s="380"/>
      <c r="B9" s="382"/>
      <c r="C9" s="49"/>
      <c r="D9" s="383"/>
      <c r="E9" s="384"/>
      <c r="F9" s="385"/>
      <c r="G9" s="379"/>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79"/>
      <c r="AK9" s="379"/>
      <c r="AL9" s="379"/>
      <c r="AM9" s="379"/>
      <c r="AN9" s="379"/>
      <c r="AO9" s="379"/>
      <c r="AP9" s="379"/>
      <c r="AQ9" s="379"/>
      <c r="AR9" s="379"/>
      <c r="AS9" s="379"/>
      <c r="AT9" s="379"/>
      <c r="AU9" s="379"/>
      <c r="AV9" s="379"/>
      <c r="AW9" s="379"/>
      <c r="AX9" s="379"/>
      <c r="AY9" s="379"/>
      <c r="AZ9" s="379"/>
      <c r="BA9" s="379"/>
      <c r="BB9" s="379"/>
      <c r="BC9" s="379"/>
      <c r="BD9" s="379"/>
      <c r="BE9" s="379"/>
      <c r="BF9" s="379"/>
      <c r="BG9" s="379"/>
      <c r="BH9" s="379"/>
      <c r="BI9" s="379"/>
      <c r="BJ9" s="379"/>
      <c r="BK9" s="379"/>
      <c r="BL9" s="379"/>
      <c r="BM9" s="379"/>
      <c r="BN9" s="379"/>
      <c r="BO9" s="379"/>
      <c r="BP9" s="379"/>
      <c r="BQ9" s="379"/>
      <c r="BR9" s="379"/>
      <c r="BS9" s="379"/>
      <c r="BT9" s="379"/>
      <c r="BU9" s="379"/>
      <c r="BV9" s="379"/>
      <c r="BW9" s="379"/>
      <c r="BX9" s="379"/>
      <c r="BY9" s="379"/>
      <c r="BZ9" s="379"/>
      <c r="CA9" s="379"/>
      <c r="CB9" s="379"/>
      <c r="CC9" s="379"/>
      <c r="CD9" s="379"/>
      <c r="CE9" s="379"/>
      <c r="CF9" s="379"/>
      <c r="CG9" s="379"/>
      <c r="CH9" s="379"/>
      <c r="CI9" s="379"/>
      <c r="CJ9" s="379"/>
      <c r="CK9" s="379"/>
      <c r="CL9" s="379"/>
      <c r="CM9" s="379"/>
      <c r="CN9" s="379"/>
      <c r="CO9" s="379"/>
      <c r="CP9" s="379"/>
      <c r="CQ9" s="379"/>
      <c r="CR9" s="379"/>
      <c r="CS9" s="379"/>
      <c r="CT9" s="379"/>
      <c r="CU9" s="379"/>
      <c r="CV9" s="379"/>
      <c r="CW9" s="379"/>
      <c r="CX9" s="379"/>
      <c r="CY9" s="379"/>
      <c r="CZ9" s="379"/>
      <c r="DA9" s="379"/>
      <c r="DB9" s="379"/>
      <c r="DC9" s="379"/>
      <c r="DD9" s="379"/>
      <c r="DE9" s="379"/>
      <c r="DF9" s="379"/>
      <c r="DG9" s="379"/>
      <c r="DH9" s="379"/>
      <c r="DI9" s="379"/>
      <c r="DJ9" s="379"/>
      <c r="DK9" s="379"/>
      <c r="DL9" s="379"/>
      <c r="DM9" s="379"/>
      <c r="DN9" s="379"/>
      <c r="DO9" s="379"/>
      <c r="DP9" s="379"/>
      <c r="DQ9" s="379"/>
      <c r="DR9" s="379"/>
      <c r="DS9" s="379"/>
      <c r="DT9" s="379"/>
      <c r="DU9" s="379"/>
      <c r="DV9" s="379"/>
      <c r="DW9" s="379"/>
      <c r="DX9" s="379"/>
      <c r="DY9" s="379"/>
      <c r="DZ9" s="379"/>
      <c r="EA9" s="379"/>
      <c r="EB9" s="379"/>
      <c r="EC9" s="379"/>
      <c r="ED9" s="379"/>
      <c r="EE9" s="379"/>
      <c r="EF9" s="379"/>
      <c r="EG9" s="379"/>
      <c r="EH9" s="379"/>
      <c r="EI9" s="379"/>
      <c r="EJ9" s="379"/>
      <c r="EK9" s="379"/>
      <c r="EL9" s="379"/>
      <c r="EM9" s="379"/>
      <c r="EN9" s="379"/>
      <c r="EO9" s="379"/>
      <c r="EP9" s="379"/>
      <c r="EQ9" s="379"/>
      <c r="ER9" s="379"/>
      <c r="ES9" s="379"/>
      <c r="ET9" s="379"/>
      <c r="EU9" s="379"/>
      <c r="EV9" s="379"/>
      <c r="EW9" s="379"/>
      <c r="EX9" s="379"/>
      <c r="EY9" s="379"/>
      <c r="EZ9" s="379"/>
      <c r="FA9" s="379"/>
      <c r="FB9" s="379"/>
      <c r="FC9" s="379"/>
      <c r="FD9" s="379"/>
      <c r="FE9" s="379"/>
      <c r="FF9" s="379"/>
      <c r="FG9" s="379"/>
      <c r="FH9" s="379"/>
      <c r="FI9" s="379"/>
      <c r="FJ9" s="379"/>
      <c r="FK9" s="379"/>
      <c r="FL9" s="379"/>
      <c r="FM9" s="379"/>
      <c r="FN9" s="379"/>
      <c r="FO9" s="379"/>
      <c r="FP9" s="379"/>
      <c r="FQ9" s="379"/>
      <c r="FR9" s="379"/>
      <c r="FS9" s="379"/>
      <c r="FT9" s="379"/>
      <c r="FU9" s="379"/>
      <c r="FV9" s="379"/>
      <c r="FW9" s="379"/>
      <c r="FX9" s="379"/>
      <c r="FY9" s="379"/>
      <c r="FZ9" s="379"/>
      <c r="GA9" s="379"/>
      <c r="GB9" s="379"/>
      <c r="GC9" s="379"/>
      <c r="GD9" s="379"/>
      <c r="GE9" s="379"/>
      <c r="GF9" s="379"/>
      <c r="GG9" s="379"/>
      <c r="GH9" s="379"/>
      <c r="GI9" s="379"/>
      <c r="GJ9" s="379"/>
      <c r="GK9" s="379"/>
      <c r="GL9" s="379"/>
      <c r="GM9" s="379"/>
      <c r="GN9" s="379"/>
      <c r="GO9" s="379"/>
      <c r="GP9" s="379"/>
      <c r="GQ9" s="379"/>
      <c r="GR9" s="379"/>
      <c r="GS9" s="379"/>
      <c r="GT9" s="379"/>
      <c r="GU9" s="379"/>
      <c r="GV9" s="379"/>
      <c r="GW9" s="379"/>
      <c r="GX9" s="379"/>
      <c r="GY9" s="379"/>
      <c r="GZ9" s="379"/>
      <c r="HA9" s="379"/>
      <c r="HB9" s="379"/>
      <c r="HC9" s="379"/>
      <c r="HD9" s="379"/>
      <c r="HE9" s="379"/>
      <c r="HF9" s="379"/>
      <c r="HG9" s="379"/>
      <c r="HH9" s="379"/>
      <c r="HI9" s="379"/>
      <c r="HJ9" s="379"/>
      <c r="HK9" s="379"/>
      <c r="HL9" s="379"/>
      <c r="HM9" s="379"/>
      <c r="HN9" s="379"/>
      <c r="HO9" s="379"/>
      <c r="HP9" s="379"/>
      <c r="HQ9" s="379"/>
      <c r="HR9" s="379"/>
      <c r="HS9" s="379"/>
      <c r="HT9" s="379"/>
      <c r="HU9" s="379"/>
      <c r="HV9" s="379"/>
      <c r="HW9" s="379"/>
      <c r="HX9" s="379"/>
      <c r="HY9" s="379"/>
      <c r="HZ9" s="379"/>
      <c r="IA9" s="379"/>
      <c r="IB9" s="379"/>
      <c r="IC9" s="379"/>
      <c r="ID9" s="379"/>
      <c r="IE9" s="379"/>
      <c r="IF9" s="379"/>
      <c r="IG9" s="379"/>
      <c r="IH9" s="379"/>
      <c r="II9" s="379"/>
      <c r="IJ9" s="379"/>
      <c r="IK9" s="379"/>
      <c r="IL9" s="379"/>
      <c r="IM9" s="379"/>
      <c r="IN9" s="379"/>
      <c r="IO9" s="379"/>
      <c r="IP9" s="379"/>
      <c r="IQ9" s="379"/>
      <c r="IR9" s="379"/>
      <c r="IS9" s="379"/>
      <c r="IT9" s="379"/>
      <c r="IU9" s="379"/>
    </row>
    <row r="10" spans="1:255">
      <c r="A10" s="380"/>
      <c r="B10" s="382"/>
      <c r="C10" s="49"/>
      <c r="D10" s="383"/>
      <c r="E10" s="384"/>
      <c r="F10" s="385"/>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c r="CC10" s="379"/>
      <c r="CD10" s="379"/>
      <c r="CE10" s="379"/>
      <c r="CF10" s="379"/>
      <c r="CG10" s="379"/>
      <c r="CH10" s="379"/>
      <c r="CI10" s="379"/>
      <c r="CJ10" s="379"/>
      <c r="CK10" s="379"/>
      <c r="CL10" s="379"/>
      <c r="CM10" s="379"/>
      <c r="CN10" s="379"/>
      <c r="CO10" s="379"/>
      <c r="CP10" s="379"/>
      <c r="CQ10" s="379"/>
      <c r="CR10" s="379"/>
      <c r="CS10" s="379"/>
      <c r="CT10" s="379"/>
      <c r="CU10" s="379"/>
      <c r="CV10" s="379"/>
      <c r="CW10" s="379"/>
      <c r="CX10" s="379"/>
      <c r="CY10" s="379"/>
      <c r="CZ10" s="379"/>
      <c r="DA10" s="379"/>
      <c r="DB10" s="379"/>
      <c r="DC10" s="379"/>
      <c r="DD10" s="379"/>
      <c r="DE10" s="379"/>
      <c r="DF10" s="379"/>
      <c r="DG10" s="379"/>
      <c r="DH10" s="379"/>
      <c r="DI10" s="379"/>
      <c r="DJ10" s="379"/>
      <c r="DK10" s="379"/>
      <c r="DL10" s="379"/>
      <c r="DM10" s="379"/>
      <c r="DN10" s="379"/>
      <c r="DO10" s="379"/>
      <c r="DP10" s="379"/>
      <c r="DQ10" s="379"/>
      <c r="DR10" s="379"/>
      <c r="DS10" s="379"/>
      <c r="DT10" s="379"/>
      <c r="DU10" s="379"/>
      <c r="DV10" s="379"/>
      <c r="DW10" s="379"/>
      <c r="DX10" s="379"/>
      <c r="DY10" s="379"/>
      <c r="DZ10" s="379"/>
      <c r="EA10" s="379"/>
      <c r="EB10" s="379"/>
      <c r="EC10" s="379"/>
      <c r="ED10" s="379"/>
      <c r="EE10" s="379"/>
      <c r="EF10" s="379"/>
      <c r="EG10" s="379"/>
      <c r="EH10" s="379"/>
      <c r="EI10" s="379"/>
      <c r="EJ10" s="379"/>
      <c r="EK10" s="379"/>
      <c r="EL10" s="379"/>
      <c r="EM10" s="379"/>
      <c r="EN10" s="379"/>
      <c r="EO10" s="379"/>
      <c r="EP10" s="379"/>
      <c r="EQ10" s="379"/>
      <c r="ER10" s="379"/>
      <c r="ES10" s="379"/>
      <c r="ET10" s="379"/>
      <c r="EU10" s="379"/>
      <c r="EV10" s="379"/>
      <c r="EW10" s="379"/>
      <c r="EX10" s="379"/>
      <c r="EY10" s="379"/>
      <c r="EZ10" s="379"/>
      <c r="FA10" s="379"/>
      <c r="FB10" s="379"/>
      <c r="FC10" s="379"/>
      <c r="FD10" s="379"/>
      <c r="FE10" s="379"/>
      <c r="FF10" s="379"/>
      <c r="FG10" s="379"/>
      <c r="FH10" s="379"/>
      <c r="FI10" s="379"/>
      <c r="FJ10" s="379"/>
      <c r="FK10" s="379"/>
      <c r="FL10" s="379"/>
      <c r="FM10" s="379"/>
      <c r="FN10" s="379"/>
      <c r="FO10" s="379"/>
      <c r="FP10" s="379"/>
      <c r="FQ10" s="379"/>
      <c r="FR10" s="379"/>
      <c r="FS10" s="379"/>
      <c r="FT10" s="379"/>
      <c r="FU10" s="379"/>
      <c r="FV10" s="379"/>
      <c r="FW10" s="379"/>
      <c r="FX10" s="379"/>
      <c r="FY10" s="379"/>
      <c r="FZ10" s="379"/>
      <c r="GA10" s="379"/>
      <c r="GB10" s="379"/>
      <c r="GC10" s="379"/>
      <c r="GD10" s="379"/>
      <c r="GE10" s="379"/>
      <c r="GF10" s="379"/>
      <c r="GG10" s="379"/>
      <c r="GH10" s="379"/>
      <c r="GI10" s="379"/>
      <c r="GJ10" s="379"/>
      <c r="GK10" s="379"/>
      <c r="GL10" s="379"/>
      <c r="GM10" s="379"/>
      <c r="GN10" s="379"/>
      <c r="GO10" s="379"/>
      <c r="GP10" s="379"/>
      <c r="GQ10" s="379"/>
      <c r="GR10" s="379"/>
      <c r="GS10" s="379"/>
      <c r="GT10" s="379"/>
      <c r="GU10" s="379"/>
      <c r="GV10" s="379"/>
      <c r="GW10" s="379"/>
      <c r="GX10" s="379"/>
      <c r="GY10" s="379"/>
      <c r="GZ10" s="379"/>
      <c r="HA10" s="379"/>
      <c r="HB10" s="379"/>
      <c r="HC10" s="379"/>
      <c r="HD10" s="379"/>
      <c r="HE10" s="379"/>
      <c r="HF10" s="379"/>
      <c r="HG10" s="379"/>
      <c r="HH10" s="379"/>
      <c r="HI10" s="379"/>
      <c r="HJ10" s="379"/>
      <c r="HK10" s="379"/>
      <c r="HL10" s="379"/>
      <c r="HM10" s="379"/>
      <c r="HN10" s="379"/>
      <c r="HO10" s="379"/>
      <c r="HP10" s="379"/>
      <c r="HQ10" s="379"/>
      <c r="HR10" s="379"/>
      <c r="HS10" s="379"/>
      <c r="HT10" s="379"/>
      <c r="HU10" s="379"/>
      <c r="HV10" s="379"/>
      <c r="HW10" s="379"/>
      <c r="HX10" s="379"/>
      <c r="HY10" s="379"/>
      <c r="HZ10" s="379"/>
      <c r="IA10" s="379"/>
      <c r="IB10" s="379"/>
      <c r="IC10" s="379"/>
      <c r="ID10" s="379"/>
      <c r="IE10" s="379"/>
      <c r="IF10" s="379"/>
      <c r="IG10" s="379"/>
      <c r="IH10" s="379"/>
      <c r="II10" s="379"/>
      <c r="IJ10" s="379"/>
      <c r="IK10" s="379"/>
      <c r="IL10" s="379"/>
      <c r="IM10" s="379"/>
      <c r="IN10" s="379"/>
      <c r="IO10" s="379"/>
      <c r="IP10" s="379"/>
      <c r="IQ10" s="379"/>
      <c r="IR10" s="379"/>
      <c r="IS10" s="379"/>
      <c r="IT10" s="379"/>
      <c r="IU10" s="379"/>
    </row>
    <row r="11" spans="1:255" ht="30.75" customHeight="1">
      <c r="A11" s="380"/>
      <c r="B11" s="388" t="s">
        <v>641</v>
      </c>
      <c r="C11" s="432" t="s">
        <v>642</v>
      </c>
      <c r="D11" s="432"/>
      <c r="E11" s="432"/>
      <c r="F11" s="432"/>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79"/>
      <c r="BO11" s="379"/>
      <c r="BP11" s="379"/>
      <c r="BQ11" s="379"/>
      <c r="BR11" s="379"/>
      <c r="BS11" s="379"/>
      <c r="BT11" s="379"/>
      <c r="BU11" s="379"/>
      <c r="BV11" s="379"/>
      <c r="BW11" s="379"/>
      <c r="BX11" s="379"/>
      <c r="BY11" s="379"/>
      <c r="BZ11" s="379"/>
      <c r="CA11" s="379"/>
      <c r="CB11" s="379"/>
      <c r="CC11" s="379"/>
      <c r="CD11" s="379"/>
      <c r="CE11" s="379"/>
      <c r="CF11" s="379"/>
      <c r="CG11" s="379"/>
      <c r="CH11" s="379"/>
      <c r="CI11" s="379"/>
      <c r="CJ11" s="379"/>
      <c r="CK11" s="379"/>
      <c r="CL11" s="379"/>
      <c r="CM11" s="379"/>
      <c r="CN11" s="379"/>
      <c r="CO11" s="379"/>
      <c r="CP11" s="379"/>
      <c r="CQ11" s="379"/>
      <c r="CR11" s="379"/>
      <c r="CS11" s="379"/>
      <c r="CT11" s="379"/>
      <c r="CU11" s="379"/>
      <c r="CV11" s="379"/>
      <c r="CW11" s="379"/>
      <c r="CX11" s="379"/>
      <c r="CY11" s="379"/>
      <c r="CZ11" s="379"/>
      <c r="DA11" s="379"/>
      <c r="DB11" s="379"/>
      <c r="DC11" s="379"/>
      <c r="DD11" s="379"/>
      <c r="DE11" s="379"/>
      <c r="DF11" s="379"/>
      <c r="DG11" s="379"/>
      <c r="DH11" s="379"/>
      <c r="DI11" s="379"/>
      <c r="DJ11" s="379"/>
      <c r="DK11" s="379"/>
      <c r="DL11" s="379"/>
      <c r="DM11" s="379"/>
      <c r="DN11" s="379"/>
      <c r="DO11" s="379"/>
      <c r="DP11" s="379"/>
      <c r="DQ11" s="379"/>
      <c r="DR11" s="379"/>
      <c r="DS11" s="379"/>
      <c r="DT11" s="379"/>
      <c r="DU11" s="379"/>
      <c r="DV11" s="379"/>
      <c r="DW11" s="379"/>
      <c r="DX11" s="379"/>
      <c r="DY11" s="379"/>
      <c r="DZ11" s="379"/>
      <c r="EA11" s="379"/>
      <c r="EB11" s="379"/>
      <c r="EC11" s="379"/>
      <c r="ED11" s="379"/>
      <c r="EE11" s="379"/>
      <c r="EF11" s="379"/>
      <c r="EG11" s="379"/>
      <c r="EH11" s="379"/>
      <c r="EI11" s="379"/>
      <c r="EJ11" s="379"/>
      <c r="EK11" s="379"/>
      <c r="EL11" s="379"/>
      <c r="EM11" s="379"/>
      <c r="EN11" s="379"/>
      <c r="EO11" s="379"/>
      <c r="EP11" s="379"/>
      <c r="EQ11" s="379"/>
      <c r="ER11" s="379"/>
      <c r="ES11" s="379"/>
      <c r="ET11" s="379"/>
      <c r="EU11" s="379"/>
      <c r="EV11" s="379"/>
      <c r="EW11" s="379"/>
      <c r="EX11" s="379"/>
      <c r="EY11" s="379"/>
      <c r="EZ11" s="379"/>
      <c r="FA11" s="379"/>
      <c r="FB11" s="379"/>
      <c r="FC11" s="379"/>
      <c r="FD11" s="379"/>
      <c r="FE11" s="379"/>
      <c r="FF11" s="379"/>
      <c r="FG11" s="379"/>
      <c r="FH11" s="379"/>
      <c r="FI11" s="379"/>
      <c r="FJ11" s="379"/>
      <c r="FK11" s="379"/>
      <c r="FL11" s="379"/>
      <c r="FM11" s="379"/>
      <c r="FN11" s="379"/>
      <c r="FO11" s="379"/>
      <c r="FP11" s="379"/>
      <c r="FQ11" s="379"/>
      <c r="FR11" s="379"/>
      <c r="FS11" s="379"/>
      <c r="FT11" s="379"/>
      <c r="FU11" s="379"/>
      <c r="FV11" s="379"/>
      <c r="FW11" s="379"/>
      <c r="FX11" s="379"/>
      <c r="FY11" s="379"/>
      <c r="FZ11" s="379"/>
      <c r="GA11" s="379"/>
      <c r="GB11" s="379"/>
      <c r="GC11" s="379"/>
      <c r="GD11" s="379"/>
      <c r="GE11" s="379"/>
      <c r="GF11" s="379"/>
      <c r="GG11" s="379"/>
      <c r="GH11" s="379"/>
      <c r="GI11" s="379"/>
      <c r="GJ11" s="379"/>
      <c r="GK11" s="379"/>
      <c r="GL11" s="379"/>
      <c r="GM11" s="379"/>
      <c r="GN11" s="379"/>
      <c r="GO11" s="379"/>
      <c r="GP11" s="379"/>
      <c r="GQ11" s="379"/>
      <c r="GR11" s="379"/>
      <c r="GS11" s="379"/>
      <c r="GT11" s="379"/>
      <c r="GU11" s="379"/>
      <c r="GV11" s="379"/>
      <c r="GW11" s="379"/>
      <c r="GX11" s="379"/>
      <c r="GY11" s="379"/>
      <c r="GZ11" s="379"/>
      <c r="HA11" s="379"/>
      <c r="HB11" s="379"/>
      <c r="HC11" s="379"/>
      <c r="HD11" s="379"/>
      <c r="HE11" s="379"/>
      <c r="HF11" s="379"/>
      <c r="HG11" s="379"/>
      <c r="HH11" s="379"/>
      <c r="HI11" s="379"/>
      <c r="HJ11" s="379"/>
      <c r="HK11" s="379"/>
      <c r="HL11" s="379"/>
      <c r="HM11" s="379"/>
      <c r="HN11" s="379"/>
      <c r="HO11" s="379"/>
      <c r="HP11" s="379"/>
      <c r="HQ11" s="379"/>
      <c r="HR11" s="379"/>
      <c r="HS11" s="379"/>
      <c r="HT11" s="379"/>
      <c r="HU11" s="379"/>
      <c r="HV11" s="379"/>
      <c r="HW11" s="379"/>
      <c r="HX11" s="379"/>
      <c r="HY11" s="379"/>
      <c r="HZ11" s="379"/>
      <c r="IA11" s="379"/>
      <c r="IB11" s="379"/>
      <c r="IC11" s="379"/>
      <c r="ID11" s="379"/>
      <c r="IE11" s="379"/>
      <c r="IF11" s="379"/>
      <c r="IG11" s="379"/>
      <c r="IH11" s="379"/>
      <c r="II11" s="379"/>
      <c r="IJ11" s="379"/>
      <c r="IK11" s="379"/>
      <c r="IL11" s="379"/>
      <c r="IM11" s="379"/>
      <c r="IN11" s="379"/>
      <c r="IO11" s="379"/>
      <c r="IP11" s="379"/>
      <c r="IQ11" s="379"/>
      <c r="IR11" s="379"/>
      <c r="IS11" s="379"/>
      <c r="IT11" s="379"/>
      <c r="IU11" s="379"/>
    </row>
    <row r="12" spans="1:255" ht="29.25" customHeight="1">
      <c r="A12" s="380"/>
      <c r="B12" s="381"/>
      <c r="C12" s="386"/>
      <c r="D12" s="387"/>
      <c r="E12" s="387"/>
      <c r="F12" s="387"/>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379"/>
      <c r="AI12" s="379"/>
      <c r="AJ12" s="379"/>
      <c r="AK12" s="379"/>
      <c r="AL12" s="379"/>
      <c r="AM12" s="379"/>
      <c r="AN12" s="379"/>
      <c r="AO12" s="379"/>
      <c r="AP12" s="379"/>
      <c r="AQ12" s="379"/>
      <c r="AR12" s="379"/>
      <c r="AS12" s="379"/>
      <c r="AT12" s="379"/>
      <c r="AU12" s="379"/>
      <c r="AV12" s="379"/>
      <c r="AW12" s="379"/>
      <c r="AX12" s="379"/>
      <c r="AY12" s="379"/>
      <c r="AZ12" s="379"/>
      <c r="BA12" s="379"/>
      <c r="BB12" s="379"/>
      <c r="BC12" s="379"/>
      <c r="BD12" s="379"/>
      <c r="BE12" s="379"/>
      <c r="BF12" s="379"/>
      <c r="BG12" s="379"/>
      <c r="BH12" s="379"/>
      <c r="BI12" s="379"/>
      <c r="BJ12" s="379"/>
      <c r="BK12" s="379"/>
      <c r="BL12" s="379"/>
      <c r="BM12" s="379"/>
      <c r="BN12" s="379"/>
      <c r="BO12" s="379"/>
      <c r="BP12" s="379"/>
      <c r="BQ12" s="379"/>
      <c r="BR12" s="379"/>
      <c r="BS12" s="379"/>
      <c r="BT12" s="379"/>
      <c r="BU12" s="379"/>
      <c r="BV12" s="379"/>
      <c r="BW12" s="379"/>
      <c r="BX12" s="379"/>
      <c r="BY12" s="379"/>
      <c r="BZ12" s="379"/>
      <c r="CA12" s="379"/>
      <c r="CB12" s="379"/>
      <c r="CC12" s="379"/>
      <c r="CD12" s="379"/>
      <c r="CE12" s="379"/>
      <c r="CF12" s="379"/>
      <c r="CG12" s="379"/>
      <c r="CH12" s="379"/>
      <c r="CI12" s="379"/>
      <c r="CJ12" s="379"/>
      <c r="CK12" s="379"/>
      <c r="CL12" s="379"/>
      <c r="CM12" s="379"/>
      <c r="CN12" s="379"/>
      <c r="CO12" s="379"/>
      <c r="CP12" s="379"/>
      <c r="CQ12" s="379"/>
      <c r="CR12" s="379"/>
      <c r="CS12" s="379"/>
      <c r="CT12" s="379"/>
      <c r="CU12" s="379"/>
      <c r="CV12" s="379"/>
      <c r="CW12" s="379"/>
      <c r="CX12" s="379"/>
      <c r="CY12" s="379"/>
      <c r="CZ12" s="379"/>
      <c r="DA12" s="379"/>
      <c r="DB12" s="379"/>
      <c r="DC12" s="379"/>
      <c r="DD12" s="379"/>
      <c r="DE12" s="379"/>
      <c r="DF12" s="379"/>
      <c r="DG12" s="379"/>
      <c r="DH12" s="379"/>
      <c r="DI12" s="379"/>
      <c r="DJ12" s="379"/>
      <c r="DK12" s="379"/>
      <c r="DL12" s="379"/>
      <c r="DM12" s="379"/>
      <c r="DN12" s="379"/>
      <c r="DO12" s="379"/>
      <c r="DP12" s="379"/>
      <c r="DQ12" s="379"/>
      <c r="DR12" s="379"/>
      <c r="DS12" s="379"/>
      <c r="DT12" s="379"/>
      <c r="DU12" s="379"/>
      <c r="DV12" s="379"/>
      <c r="DW12" s="379"/>
      <c r="DX12" s="379"/>
      <c r="DY12" s="379"/>
      <c r="DZ12" s="379"/>
      <c r="EA12" s="379"/>
      <c r="EB12" s="379"/>
      <c r="EC12" s="379"/>
      <c r="ED12" s="379"/>
      <c r="EE12" s="379"/>
      <c r="EF12" s="379"/>
      <c r="EG12" s="379"/>
      <c r="EH12" s="379"/>
      <c r="EI12" s="379"/>
      <c r="EJ12" s="379"/>
      <c r="EK12" s="379"/>
      <c r="EL12" s="379"/>
      <c r="EM12" s="379"/>
      <c r="EN12" s="379"/>
      <c r="EO12" s="379"/>
      <c r="EP12" s="379"/>
      <c r="EQ12" s="379"/>
      <c r="ER12" s="379"/>
      <c r="ES12" s="379"/>
      <c r="ET12" s="379"/>
      <c r="EU12" s="379"/>
      <c r="EV12" s="379"/>
      <c r="EW12" s="379"/>
      <c r="EX12" s="379"/>
      <c r="EY12" s="379"/>
      <c r="EZ12" s="379"/>
      <c r="FA12" s="379"/>
      <c r="FB12" s="379"/>
      <c r="FC12" s="379"/>
      <c r="FD12" s="379"/>
      <c r="FE12" s="379"/>
      <c r="FF12" s="379"/>
      <c r="FG12" s="379"/>
      <c r="FH12" s="379"/>
      <c r="FI12" s="379"/>
      <c r="FJ12" s="379"/>
      <c r="FK12" s="379"/>
      <c r="FL12" s="379"/>
      <c r="FM12" s="379"/>
      <c r="FN12" s="379"/>
      <c r="FO12" s="379"/>
      <c r="FP12" s="379"/>
      <c r="FQ12" s="379"/>
      <c r="FR12" s="379"/>
      <c r="FS12" s="379"/>
      <c r="FT12" s="379"/>
      <c r="FU12" s="379"/>
      <c r="FV12" s="379"/>
      <c r="FW12" s="379"/>
      <c r="FX12" s="379"/>
      <c r="FY12" s="379"/>
      <c r="FZ12" s="379"/>
      <c r="GA12" s="379"/>
      <c r="GB12" s="379"/>
      <c r="GC12" s="379"/>
      <c r="GD12" s="379"/>
      <c r="GE12" s="379"/>
      <c r="GF12" s="379"/>
      <c r="GG12" s="379"/>
      <c r="GH12" s="379"/>
      <c r="GI12" s="379"/>
      <c r="GJ12" s="379"/>
      <c r="GK12" s="379"/>
      <c r="GL12" s="379"/>
      <c r="GM12" s="379"/>
      <c r="GN12" s="379"/>
      <c r="GO12" s="379"/>
      <c r="GP12" s="379"/>
      <c r="GQ12" s="379"/>
      <c r="GR12" s="379"/>
      <c r="GS12" s="379"/>
      <c r="GT12" s="379"/>
      <c r="GU12" s="379"/>
      <c r="GV12" s="379"/>
      <c r="GW12" s="379"/>
      <c r="GX12" s="379"/>
      <c r="GY12" s="379"/>
      <c r="GZ12" s="379"/>
      <c r="HA12" s="379"/>
      <c r="HB12" s="379"/>
      <c r="HC12" s="379"/>
      <c r="HD12" s="379"/>
      <c r="HE12" s="379"/>
      <c r="HF12" s="379"/>
      <c r="HG12" s="379"/>
      <c r="HH12" s="379"/>
      <c r="HI12" s="379"/>
      <c r="HJ12" s="379"/>
      <c r="HK12" s="379"/>
      <c r="HL12" s="379"/>
      <c r="HM12" s="379"/>
      <c r="HN12" s="379"/>
      <c r="HO12" s="379"/>
      <c r="HP12" s="379"/>
      <c r="HQ12" s="379"/>
      <c r="HR12" s="379"/>
      <c r="HS12" s="379"/>
      <c r="HT12" s="379"/>
      <c r="HU12" s="379"/>
      <c r="HV12" s="379"/>
      <c r="HW12" s="379"/>
      <c r="HX12" s="379"/>
      <c r="HY12" s="379"/>
      <c r="HZ12" s="379"/>
      <c r="IA12" s="379"/>
      <c r="IB12" s="379"/>
      <c r="IC12" s="379"/>
      <c r="ID12" s="379"/>
      <c r="IE12" s="379"/>
      <c r="IF12" s="379"/>
      <c r="IG12" s="379"/>
      <c r="IH12" s="379"/>
      <c r="II12" s="379"/>
      <c r="IJ12" s="379"/>
      <c r="IK12" s="379"/>
      <c r="IL12" s="379"/>
      <c r="IM12" s="379"/>
      <c r="IN12" s="379"/>
      <c r="IO12" s="379"/>
      <c r="IP12" s="379"/>
      <c r="IQ12" s="379"/>
      <c r="IR12" s="379"/>
      <c r="IS12" s="379"/>
      <c r="IT12" s="379"/>
      <c r="IU12" s="379"/>
    </row>
    <row r="13" spans="1:255" ht="15" thickBot="1">
      <c r="A13" s="375"/>
      <c r="B13" s="7"/>
      <c r="C13" s="376"/>
      <c r="D13" s="377"/>
      <c r="E13" s="378"/>
      <c r="F13" s="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79"/>
      <c r="AL13" s="379"/>
      <c r="AM13" s="379"/>
      <c r="AN13" s="379"/>
      <c r="AO13" s="379"/>
      <c r="AP13" s="379"/>
      <c r="AQ13" s="379"/>
      <c r="AR13" s="379"/>
      <c r="AS13" s="379"/>
      <c r="AT13" s="379"/>
      <c r="AU13" s="379"/>
      <c r="AV13" s="379"/>
      <c r="AW13" s="379"/>
      <c r="AX13" s="379"/>
      <c r="AY13" s="379"/>
      <c r="AZ13" s="379"/>
      <c r="BA13" s="379"/>
      <c r="BB13" s="379"/>
      <c r="BC13" s="379"/>
      <c r="BD13" s="379"/>
      <c r="BE13" s="379"/>
      <c r="BF13" s="379"/>
      <c r="BG13" s="379"/>
      <c r="BH13" s="379"/>
      <c r="BI13" s="379"/>
      <c r="BJ13" s="379"/>
      <c r="BK13" s="379"/>
      <c r="BL13" s="379"/>
      <c r="BM13" s="379"/>
      <c r="BN13" s="379"/>
      <c r="BO13" s="379"/>
      <c r="BP13" s="379"/>
      <c r="BQ13" s="379"/>
      <c r="BR13" s="379"/>
      <c r="BS13" s="379"/>
      <c r="BT13" s="379"/>
      <c r="BU13" s="379"/>
      <c r="BV13" s="379"/>
      <c r="BW13" s="379"/>
      <c r="BX13" s="379"/>
      <c r="BY13" s="379"/>
      <c r="BZ13" s="379"/>
      <c r="CA13" s="379"/>
      <c r="CB13" s="379"/>
      <c r="CC13" s="379"/>
      <c r="CD13" s="379"/>
      <c r="CE13" s="379"/>
      <c r="CF13" s="379"/>
      <c r="CG13" s="379"/>
      <c r="CH13" s="379"/>
      <c r="CI13" s="379"/>
      <c r="CJ13" s="379"/>
      <c r="CK13" s="379"/>
      <c r="CL13" s="379"/>
      <c r="CM13" s="379"/>
      <c r="CN13" s="379"/>
      <c r="CO13" s="379"/>
      <c r="CP13" s="379"/>
      <c r="CQ13" s="379"/>
      <c r="CR13" s="379"/>
      <c r="CS13" s="379"/>
      <c r="CT13" s="379"/>
      <c r="CU13" s="379"/>
      <c r="CV13" s="379"/>
      <c r="CW13" s="379"/>
      <c r="CX13" s="379"/>
      <c r="CY13" s="379"/>
      <c r="CZ13" s="379"/>
      <c r="DA13" s="379"/>
      <c r="DB13" s="379"/>
      <c r="DC13" s="379"/>
      <c r="DD13" s="379"/>
      <c r="DE13" s="379"/>
      <c r="DF13" s="379"/>
      <c r="DG13" s="379"/>
      <c r="DH13" s="379"/>
      <c r="DI13" s="379"/>
      <c r="DJ13" s="379"/>
      <c r="DK13" s="379"/>
      <c r="DL13" s="379"/>
      <c r="DM13" s="379"/>
      <c r="DN13" s="379"/>
      <c r="DO13" s="379"/>
      <c r="DP13" s="379"/>
      <c r="DQ13" s="379"/>
      <c r="DR13" s="379"/>
      <c r="DS13" s="379"/>
      <c r="DT13" s="379"/>
      <c r="DU13" s="379"/>
      <c r="DV13" s="379"/>
      <c r="DW13" s="379"/>
      <c r="DX13" s="379"/>
      <c r="DY13" s="379"/>
      <c r="DZ13" s="379"/>
      <c r="EA13" s="379"/>
      <c r="EB13" s="379"/>
      <c r="EC13" s="379"/>
      <c r="ED13" s="379"/>
      <c r="EE13" s="379"/>
      <c r="EF13" s="379"/>
      <c r="EG13" s="379"/>
      <c r="EH13" s="379"/>
      <c r="EI13" s="379"/>
      <c r="EJ13" s="379"/>
      <c r="EK13" s="379"/>
      <c r="EL13" s="379"/>
      <c r="EM13" s="379"/>
      <c r="EN13" s="379"/>
      <c r="EO13" s="379"/>
      <c r="EP13" s="379"/>
      <c r="EQ13" s="379"/>
      <c r="ER13" s="379"/>
      <c r="ES13" s="379"/>
      <c r="ET13" s="379"/>
      <c r="EU13" s="379"/>
      <c r="EV13" s="379"/>
      <c r="EW13" s="379"/>
      <c r="EX13" s="379"/>
      <c r="EY13" s="379"/>
      <c r="EZ13" s="379"/>
      <c r="FA13" s="379"/>
      <c r="FB13" s="379"/>
      <c r="FC13" s="379"/>
      <c r="FD13" s="379"/>
      <c r="FE13" s="379"/>
      <c r="FF13" s="379"/>
      <c r="FG13" s="379"/>
      <c r="FH13" s="379"/>
      <c r="FI13" s="379"/>
      <c r="FJ13" s="379"/>
      <c r="FK13" s="379"/>
      <c r="FL13" s="379"/>
      <c r="FM13" s="379"/>
      <c r="FN13" s="379"/>
      <c r="FO13" s="379"/>
      <c r="FP13" s="379"/>
      <c r="FQ13" s="379"/>
      <c r="FR13" s="379"/>
      <c r="FS13" s="379"/>
      <c r="FT13" s="379"/>
      <c r="FU13" s="379"/>
      <c r="FV13" s="379"/>
      <c r="FW13" s="379"/>
      <c r="FX13" s="379"/>
      <c r="FY13" s="379"/>
      <c r="FZ13" s="379"/>
      <c r="GA13" s="379"/>
      <c r="GB13" s="379"/>
      <c r="GC13" s="379"/>
      <c r="GD13" s="379"/>
      <c r="GE13" s="379"/>
      <c r="GF13" s="379"/>
      <c r="GG13" s="379"/>
      <c r="GH13" s="379"/>
      <c r="GI13" s="379"/>
      <c r="GJ13" s="379"/>
      <c r="GK13" s="379"/>
      <c r="GL13" s="379"/>
      <c r="GM13" s="379"/>
      <c r="GN13" s="379"/>
      <c r="GO13" s="379"/>
      <c r="GP13" s="379"/>
      <c r="GQ13" s="379"/>
      <c r="GR13" s="379"/>
      <c r="GS13" s="379"/>
      <c r="GT13" s="379"/>
      <c r="GU13" s="379"/>
      <c r="GV13" s="379"/>
      <c r="GW13" s="379"/>
      <c r="GX13" s="379"/>
      <c r="GY13" s="379"/>
      <c r="GZ13" s="379"/>
      <c r="HA13" s="379"/>
      <c r="HB13" s="379"/>
      <c r="HC13" s="379"/>
      <c r="HD13" s="379"/>
      <c r="HE13" s="379"/>
      <c r="HF13" s="379"/>
      <c r="HG13" s="379"/>
      <c r="HH13" s="379"/>
      <c r="HI13" s="379"/>
      <c r="HJ13" s="379"/>
      <c r="HK13" s="379"/>
      <c r="HL13" s="379"/>
      <c r="HM13" s="379"/>
      <c r="HN13" s="379"/>
      <c r="HO13" s="379"/>
      <c r="HP13" s="379"/>
      <c r="HQ13" s="379"/>
      <c r="HR13" s="379"/>
      <c r="HS13" s="379"/>
      <c r="HT13" s="379"/>
      <c r="HU13" s="379"/>
      <c r="HV13" s="379"/>
      <c r="HW13" s="379"/>
      <c r="HX13" s="379"/>
      <c r="HY13" s="379"/>
      <c r="HZ13" s="379"/>
      <c r="IA13" s="379"/>
      <c r="IB13" s="379"/>
      <c r="IC13" s="379"/>
      <c r="ID13" s="379"/>
      <c r="IE13" s="379"/>
      <c r="IF13" s="379"/>
      <c r="IG13" s="379"/>
      <c r="IH13" s="379"/>
      <c r="II13" s="379"/>
      <c r="IJ13" s="379"/>
      <c r="IK13" s="379"/>
      <c r="IL13" s="379"/>
      <c r="IM13" s="379"/>
      <c r="IN13" s="379"/>
      <c r="IO13" s="379"/>
      <c r="IP13" s="379"/>
      <c r="IQ13" s="379"/>
      <c r="IR13" s="379"/>
      <c r="IS13" s="379"/>
      <c r="IT13" s="379"/>
      <c r="IU13" s="379"/>
    </row>
    <row r="14" spans="1:255" ht="17.25" customHeight="1" thickBot="1">
      <c r="A14" s="433" t="s">
        <v>643</v>
      </c>
      <c r="B14" s="433"/>
      <c r="C14" s="433"/>
      <c r="D14" s="433"/>
      <c r="E14" s="433"/>
      <c r="F14" s="433"/>
    </row>
    <row r="17" spans="1:6" ht="21">
      <c r="A17" s="434" t="s">
        <v>632</v>
      </c>
      <c r="B17" s="435"/>
      <c r="C17" s="435"/>
      <c r="D17" s="436"/>
      <c r="E17" s="436"/>
      <c r="F17" s="436"/>
    </row>
    <row r="18" spans="1:6">
      <c r="A18" s="16"/>
      <c r="B18" s="7"/>
      <c r="C18" s="9"/>
      <c r="D18" s="24"/>
      <c r="E18" s="24"/>
      <c r="F18" s="24"/>
    </row>
    <row r="19" spans="1:6" ht="15.6">
      <c r="A19" s="48" t="s">
        <v>50</v>
      </c>
      <c r="B19" s="17" t="s">
        <v>10</v>
      </c>
      <c r="C19" s="427">
        <f>'Građevinsko obrtnički radovi'!F36</f>
        <v>0</v>
      </c>
      <c r="D19" s="428"/>
      <c r="E19" s="428"/>
      <c r="F19" s="428"/>
    </row>
    <row r="20" spans="1:6" ht="15.6">
      <c r="A20" s="48" t="s">
        <v>51</v>
      </c>
      <c r="B20" s="17" t="s">
        <v>13</v>
      </c>
      <c r="C20" s="427">
        <f>'Građevinsko obrtnički radovi'!F55</f>
        <v>0</v>
      </c>
      <c r="D20" s="428"/>
      <c r="E20" s="428"/>
      <c r="F20" s="428"/>
    </row>
    <row r="21" spans="1:6" ht="15.6">
      <c r="A21" s="48" t="s">
        <v>52</v>
      </c>
      <c r="B21" s="38" t="s">
        <v>14</v>
      </c>
      <c r="C21" s="427">
        <f>'Građevinsko obrtnički radovi'!F75</f>
        <v>0</v>
      </c>
      <c r="D21" s="428"/>
      <c r="E21" s="428"/>
      <c r="F21" s="428"/>
    </row>
    <row r="22" spans="1:6" ht="15.6">
      <c r="A22" s="50" t="s">
        <v>53</v>
      </c>
      <c r="B22" s="38" t="s">
        <v>147</v>
      </c>
      <c r="C22" s="427">
        <f>'Građevinsko obrtnički radovi'!F88</f>
        <v>0</v>
      </c>
      <c r="D22" s="428"/>
      <c r="E22" s="428"/>
      <c r="F22" s="428"/>
    </row>
    <row r="23" spans="1:6" ht="15.6">
      <c r="A23" s="48" t="s">
        <v>55</v>
      </c>
      <c r="B23" s="38" t="s">
        <v>15</v>
      </c>
      <c r="C23" s="427">
        <f>'Građevinsko obrtnički radovi'!F157</f>
        <v>0</v>
      </c>
      <c r="D23" s="428"/>
      <c r="E23" s="428"/>
      <c r="F23" s="428"/>
    </row>
    <row r="24" spans="1:6" ht="15.6">
      <c r="A24" s="48" t="s">
        <v>56</v>
      </c>
      <c r="B24" s="38" t="s">
        <v>16</v>
      </c>
      <c r="C24" s="427">
        <f>'Građevinsko obrtnički radovi'!F206</f>
        <v>0</v>
      </c>
      <c r="D24" s="428"/>
      <c r="E24" s="428"/>
      <c r="F24" s="428"/>
    </row>
    <row r="25" spans="1:6" ht="15.6">
      <c r="A25" s="48" t="s">
        <v>57</v>
      </c>
      <c r="B25" s="38" t="s">
        <v>216</v>
      </c>
      <c r="C25" s="427">
        <f>'Građevinsko obrtnički radovi'!F290</f>
        <v>0</v>
      </c>
      <c r="D25" s="428"/>
      <c r="E25" s="428"/>
      <c r="F25" s="428"/>
    </row>
    <row r="26" spans="1:6" ht="15.6">
      <c r="A26" s="48" t="s">
        <v>59</v>
      </c>
      <c r="B26" s="38" t="s">
        <v>17</v>
      </c>
      <c r="C26" s="427">
        <f>'Građevinsko obrtnički radovi'!F306</f>
        <v>0</v>
      </c>
      <c r="D26" s="428"/>
      <c r="E26" s="428"/>
      <c r="F26" s="428"/>
    </row>
    <row r="27" spans="1:6" ht="15.6">
      <c r="A27" s="48" t="s">
        <v>60</v>
      </c>
      <c r="B27" s="38" t="s">
        <v>18</v>
      </c>
      <c r="C27" s="427">
        <f>'Građevinsko obrtnički radovi'!F330</f>
        <v>0</v>
      </c>
      <c r="D27" s="428"/>
      <c r="E27" s="428"/>
      <c r="F27" s="428"/>
    </row>
    <row r="28" spans="1:6" ht="15.6">
      <c r="A28" s="48" t="s">
        <v>61</v>
      </c>
      <c r="B28" s="38" t="s">
        <v>65</v>
      </c>
      <c r="C28" s="427">
        <f>'Građevinsko obrtnički radovi'!F368</f>
        <v>0</v>
      </c>
      <c r="D28" s="428"/>
      <c r="E28" s="428"/>
      <c r="F28" s="428"/>
    </row>
    <row r="29" spans="1:6" ht="15.6">
      <c r="A29" s="48" t="s">
        <v>62</v>
      </c>
      <c r="B29" s="38" t="s">
        <v>176</v>
      </c>
      <c r="C29" s="427">
        <f>'Građevinsko obrtnički radovi'!F385</f>
        <v>0</v>
      </c>
      <c r="D29" s="428"/>
      <c r="E29" s="428"/>
      <c r="F29" s="428"/>
    </row>
    <row r="30" spans="1:6" ht="15.6">
      <c r="A30" s="48" t="s">
        <v>63</v>
      </c>
      <c r="B30" s="38" t="s">
        <v>219</v>
      </c>
      <c r="C30" s="427">
        <f>'Građevinsko obrtnički radovi'!F417</f>
        <v>0</v>
      </c>
      <c r="D30" s="428"/>
      <c r="E30" s="428"/>
      <c r="F30" s="428"/>
    </row>
    <row r="31" spans="1:6" ht="15.6">
      <c r="A31" s="48" t="s">
        <v>628</v>
      </c>
      <c r="B31" s="38" t="s">
        <v>630</v>
      </c>
      <c r="C31" s="427">
        <f>'13. Elektrotehnički radovi'!F225</f>
        <v>0</v>
      </c>
      <c r="D31" s="428"/>
      <c r="E31" s="428"/>
      <c r="F31" s="428"/>
    </row>
    <row r="32" spans="1:6" ht="15.6">
      <c r="A32" s="48" t="s">
        <v>629</v>
      </c>
      <c r="B32" s="38" t="s">
        <v>631</v>
      </c>
      <c r="C32" s="427">
        <f>'14. Hidroinstalacije'!F145</f>
        <v>0</v>
      </c>
      <c r="D32" s="428"/>
      <c r="E32" s="428"/>
      <c r="F32" s="428"/>
    </row>
    <row r="33" spans="1:6" ht="16.2" thickBot="1">
      <c r="A33" s="18"/>
      <c r="B33" s="19"/>
      <c r="C33" s="20"/>
      <c r="D33" s="28"/>
      <c r="E33" s="28"/>
      <c r="F33" s="28"/>
    </row>
    <row r="34" spans="1:6" ht="16.2" thickBot="1">
      <c r="A34" s="21"/>
      <c r="B34" s="22" t="s">
        <v>19</v>
      </c>
      <c r="C34" s="437">
        <f>SUM(C19:C32)</f>
        <v>0</v>
      </c>
      <c r="D34" s="438"/>
      <c r="E34" s="438"/>
      <c r="F34" s="439"/>
    </row>
    <row r="35" spans="1:6" ht="15" thickBot="1">
      <c r="A35" s="23"/>
      <c r="B35" s="52"/>
      <c r="C35" s="10"/>
      <c r="D35" s="28"/>
      <c r="E35" s="28"/>
      <c r="F35" s="28"/>
    </row>
    <row r="36" spans="1:6" ht="16.2" thickBot="1">
      <c r="A36" s="23"/>
      <c r="B36" s="22" t="s">
        <v>20</v>
      </c>
      <c r="C36" s="437">
        <f>C37-C34</f>
        <v>0</v>
      </c>
      <c r="D36" s="438"/>
      <c r="E36" s="438"/>
      <c r="F36" s="439"/>
    </row>
    <row r="37" spans="1:6" ht="16.2" thickBot="1">
      <c r="A37" s="16"/>
      <c r="B37" s="22" t="s">
        <v>21</v>
      </c>
      <c r="C37" s="437">
        <f>C34*1.25</f>
        <v>0</v>
      </c>
      <c r="D37" s="438"/>
      <c r="E37" s="438"/>
      <c r="F37" s="439"/>
    </row>
    <row r="38" spans="1:6">
      <c r="A38" s="33"/>
      <c r="B38" s="30"/>
      <c r="C38" s="31"/>
      <c r="D38" s="32"/>
      <c r="E38" s="34"/>
      <c r="F38" s="34"/>
    </row>
    <row r="39" spans="1:6">
      <c r="A39" s="33"/>
      <c r="B39" s="29"/>
      <c r="C39" s="31"/>
      <c r="D39" s="32"/>
      <c r="E39" s="34"/>
      <c r="F39" s="34"/>
    </row>
    <row r="40" spans="1:6">
      <c r="A40" s="389" t="s">
        <v>644</v>
      </c>
      <c r="B40" s="29"/>
      <c r="C40" s="31"/>
      <c r="D40" s="32"/>
      <c r="E40" s="34"/>
      <c r="F40" s="34"/>
    </row>
    <row r="41" spans="1:6">
      <c r="A41" s="33"/>
      <c r="B41" s="26"/>
      <c r="C41" s="27"/>
      <c r="D41" s="28"/>
      <c r="E41" s="28"/>
      <c r="F41" s="28"/>
    </row>
    <row r="42" spans="1:6">
      <c r="A42" s="33"/>
      <c r="B42" s="26"/>
      <c r="C42" s="31"/>
      <c r="D42" s="32"/>
      <c r="E42" s="34"/>
      <c r="F42" s="34"/>
    </row>
    <row r="43" spans="1:6">
      <c r="A43" s="35"/>
      <c r="B43" s="25"/>
      <c r="C43" s="36"/>
      <c r="D43" s="37"/>
      <c r="E43" s="37"/>
      <c r="F43" s="37"/>
    </row>
  </sheetData>
  <mergeCells count="33">
    <mergeCell ref="C36:F36"/>
    <mergeCell ref="C37:F37"/>
    <mergeCell ref="C27:F27"/>
    <mergeCell ref="C28:F28"/>
    <mergeCell ref="C29:F29"/>
    <mergeCell ref="C30:F30"/>
    <mergeCell ref="C31:F31"/>
    <mergeCell ref="C32:F32"/>
    <mergeCell ref="C23:F23"/>
    <mergeCell ref="C24:F24"/>
    <mergeCell ref="C25:F25"/>
    <mergeCell ref="C26:F26"/>
    <mergeCell ref="C34:F34"/>
    <mergeCell ref="A1:B1"/>
    <mergeCell ref="C1:F1"/>
    <mergeCell ref="A2:B2"/>
    <mergeCell ref="C2:F2"/>
    <mergeCell ref="A3:B3"/>
    <mergeCell ref="C3:F3"/>
    <mergeCell ref="C22:F22"/>
    <mergeCell ref="A4:B4"/>
    <mergeCell ref="C4:F4"/>
    <mergeCell ref="A5:B5"/>
    <mergeCell ref="C5:F5"/>
    <mergeCell ref="A6:B6"/>
    <mergeCell ref="C6:F6"/>
    <mergeCell ref="C8:F8"/>
    <mergeCell ref="C11:F11"/>
    <mergeCell ref="A14:F14"/>
    <mergeCell ref="A17:F17"/>
    <mergeCell ref="C19:F19"/>
    <mergeCell ref="C20:F20"/>
    <mergeCell ref="C21:F21"/>
  </mergeCells>
  <pageMargins left="0.98425196850393704" right="0.19685039370078741" top="1.1811023622047245" bottom="1.1811023622047245"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145"/>
  <sheetViews>
    <sheetView topLeftCell="A34" zoomScaleNormal="100" zoomScaleSheetLayoutView="100" workbookViewId="0">
      <selection activeCell="A11" sqref="A11"/>
    </sheetView>
  </sheetViews>
  <sheetFormatPr defaultRowHeight="14.4"/>
  <cols>
    <col min="1" max="1" width="87.6640625" customWidth="1"/>
    <col min="4" max="4" width="8.33203125" customWidth="1"/>
  </cols>
  <sheetData>
    <row r="1" spans="1:1" ht="18">
      <c r="A1" s="4" t="s">
        <v>0</v>
      </c>
    </row>
    <row r="3" spans="1:1" ht="76.5" customHeight="1">
      <c r="A3" s="3" t="s">
        <v>106</v>
      </c>
    </row>
    <row r="4" spans="1:1">
      <c r="A4" s="2"/>
    </row>
    <row r="5" spans="1:1" ht="72" customHeight="1">
      <c r="A5" s="1" t="s">
        <v>107</v>
      </c>
    </row>
    <row r="6" spans="1:1">
      <c r="A6" s="2"/>
    </row>
    <row r="7" spans="1:1" ht="81.75" customHeight="1">
      <c r="A7" s="1" t="s">
        <v>108</v>
      </c>
    </row>
    <row r="8" spans="1:1">
      <c r="A8" s="1"/>
    </row>
    <row r="9" spans="1:1" ht="55.2">
      <c r="A9" s="1" t="s">
        <v>109</v>
      </c>
    </row>
    <row r="10" spans="1:1">
      <c r="A10" s="2"/>
    </row>
    <row r="11" spans="1:1" ht="41.4">
      <c r="A11" s="1" t="s">
        <v>1</v>
      </c>
    </row>
    <row r="12" spans="1:1">
      <c r="A12" s="2"/>
    </row>
    <row r="13" spans="1:1" ht="207">
      <c r="A13" s="1" t="s">
        <v>105</v>
      </c>
    </row>
    <row r="14" spans="1:1">
      <c r="A14" s="2"/>
    </row>
    <row r="15" spans="1:1">
      <c r="A15" s="2"/>
    </row>
    <row r="16" spans="1:1">
      <c r="A16" s="2"/>
    </row>
    <row r="17" spans="1:1">
      <c r="A17" s="2"/>
    </row>
    <row r="18" spans="1:1">
      <c r="A18" s="2"/>
    </row>
    <row r="19" spans="1:1" ht="18">
      <c r="A19" s="5" t="s">
        <v>2</v>
      </c>
    </row>
    <row r="20" spans="1:1">
      <c r="A20" s="1"/>
    </row>
    <row r="21" spans="1:1" ht="193.2">
      <c r="A21" s="1" t="s">
        <v>6</v>
      </c>
    </row>
    <row r="22" spans="1:1" ht="165.6">
      <c r="A22" s="1" t="s">
        <v>245</v>
      </c>
    </row>
    <row r="23" spans="1:1" ht="7.5" customHeight="1">
      <c r="A23" s="1"/>
    </row>
    <row r="24" spans="1:1" ht="156" customHeight="1">
      <c r="A24" s="1" t="s">
        <v>3</v>
      </c>
    </row>
    <row r="25" spans="1:1" ht="138">
      <c r="A25" s="1" t="s">
        <v>4</v>
      </c>
    </row>
    <row r="26" spans="1:1">
      <c r="A26" s="1"/>
    </row>
    <row r="27" spans="1:1" ht="82.8">
      <c r="A27" s="1" t="s">
        <v>5</v>
      </c>
    </row>
    <row r="28" spans="1:1">
      <c r="A28" s="1"/>
    </row>
    <row r="29" spans="1:1">
      <c r="A29" s="1"/>
    </row>
    <row r="30" spans="1:1">
      <c r="A30" s="1"/>
    </row>
    <row r="31" spans="1:1">
      <c r="A31" s="1"/>
    </row>
    <row r="32" spans="1:1">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row r="69" spans="1:1">
      <c r="A69" s="1"/>
    </row>
    <row r="70" spans="1:1">
      <c r="A70" s="1"/>
    </row>
    <row r="71" spans="1:1">
      <c r="A71" s="1"/>
    </row>
    <row r="72" spans="1:1">
      <c r="A72" s="1"/>
    </row>
    <row r="73" spans="1:1">
      <c r="A73" s="1"/>
    </row>
    <row r="74" spans="1:1">
      <c r="A74" s="1"/>
    </row>
    <row r="75" spans="1:1">
      <c r="A75" s="1"/>
    </row>
    <row r="76" spans="1:1">
      <c r="A76" s="1"/>
    </row>
    <row r="77" spans="1:1">
      <c r="A77" s="1"/>
    </row>
    <row r="78" spans="1:1">
      <c r="A78" s="1"/>
    </row>
    <row r="79" spans="1:1">
      <c r="A79" s="1"/>
    </row>
    <row r="80" spans="1:1">
      <c r="A80" s="1"/>
    </row>
    <row r="81" spans="1:1">
      <c r="A81" s="1"/>
    </row>
    <row r="82" spans="1:1">
      <c r="A82" s="1"/>
    </row>
    <row r="83" spans="1:1">
      <c r="A83" s="1"/>
    </row>
    <row r="84" spans="1:1">
      <c r="A84" s="1"/>
    </row>
    <row r="85" spans="1:1">
      <c r="A85" s="1"/>
    </row>
    <row r="86" spans="1:1">
      <c r="A86" s="1"/>
    </row>
    <row r="87" spans="1:1">
      <c r="A87" s="1"/>
    </row>
    <row r="88" spans="1:1">
      <c r="A88" s="1"/>
    </row>
    <row r="89" spans="1:1">
      <c r="A89" s="1"/>
    </row>
    <row r="90" spans="1:1">
      <c r="A90" s="1"/>
    </row>
    <row r="91" spans="1:1">
      <c r="A91" s="1"/>
    </row>
    <row r="92" spans="1:1">
      <c r="A92" s="1"/>
    </row>
    <row r="93" spans="1:1">
      <c r="A93" s="1"/>
    </row>
    <row r="94" spans="1:1">
      <c r="A94" s="1"/>
    </row>
    <row r="95" spans="1:1">
      <c r="A95" s="1"/>
    </row>
    <row r="96" spans="1:1">
      <c r="A96" s="1"/>
    </row>
    <row r="97" spans="1:1">
      <c r="A97" s="1"/>
    </row>
    <row r="98" spans="1:1">
      <c r="A98" s="1"/>
    </row>
    <row r="99" spans="1:1">
      <c r="A99" s="1"/>
    </row>
    <row r="100" spans="1:1">
      <c r="A100" s="1"/>
    </row>
    <row r="101" spans="1:1">
      <c r="A101" s="1"/>
    </row>
    <row r="102" spans="1:1">
      <c r="A102" s="1"/>
    </row>
    <row r="103" spans="1:1">
      <c r="A103" s="1"/>
    </row>
    <row r="104" spans="1:1">
      <c r="A104" s="1"/>
    </row>
    <row r="105" spans="1:1">
      <c r="A105" s="1"/>
    </row>
    <row r="106" spans="1:1">
      <c r="A106" s="1"/>
    </row>
    <row r="107" spans="1:1">
      <c r="A107" s="1"/>
    </row>
    <row r="108" spans="1:1">
      <c r="A108" s="1"/>
    </row>
    <row r="109" spans="1:1">
      <c r="A109" s="1"/>
    </row>
    <row r="110" spans="1:1">
      <c r="A110" s="1"/>
    </row>
    <row r="111" spans="1:1">
      <c r="A111" s="1"/>
    </row>
    <row r="112" spans="1:1">
      <c r="A112" s="1"/>
    </row>
    <row r="113" spans="1:1">
      <c r="A113" s="1"/>
    </row>
    <row r="114" spans="1:1">
      <c r="A114" s="1"/>
    </row>
    <row r="115" spans="1:1">
      <c r="A115" s="1"/>
    </row>
    <row r="116" spans="1:1">
      <c r="A116" s="1"/>
    </row>
    <row r="117" spans="1:1">
      <c r="A117" s="1"/>
    </row>
    <row r="118" spans="1:1">
      <c r="A118" s="1"/>
    </row>
    <row r="119" spans="1:1">
      <c r="A119" s="1"/>
    </row>
    <row r="120" spans="1:1">
      <c r="A120" s="1"/>
    </row>
    <row r="121" spans="1:1">
      <c r="A121" s="1"/>
    </row>
    <row r="122" spans="1:1">
      <c r="A122" s="1"/>
    </row>
    <row r="123" spans="1:1">
      <c r="A123" s="1"/>
    </row>
    <row r="124" spans="1:1">
      <c r="A124" s="1"/>
    </row>
    <row r="125" spans="1:1">
      <c r="A125" s="1"/>
    </row>
    <row r="126" spans="1:1">
      <c r="A126" s="1"/>
    </row>
    <row r="127" spans="1:1">
      <c r="A127" s="1"/>
    </row>
    <row r="128" spans="1:1">
      <c r="A128" s="1"/>
    </row>
    <row r="129" spans="1:1">
      <c r="A129" s="1"/>
    </row>
    <row r="130" spans="1:1">
      <c r="A130" s="1"/>
    </row>
    <row r="131" spans="1:1">
      <c r="A131" s="1"/>
    </row>
    <row r="132" spans="1:1">
      <c r="A132" s="1"/>
    </row>
    <row r="133" spans="1:1">
      <c r="A133" s="1"/>
    </row>
    <row r="134" spans="1:1">
      <c r="A134" s="1"/>
    </row>
    <row r="135" spans="1:1">
      <c r="A135" s="1"/>
    </row>
    <row r="136" spans="1:1">
      <c r="A136" s="1"/>
    </row>
    <row r="137" spans="1:1">
      <c r="A137" s="1"/>
    </row>
    <row r="138" spans="1:1">
      <c r="A138" s="1"/>
    </row>
    <row r="139" spans="1:1">
      <c r="A139" s="1"/>
    </row>
    <row r="140" spans="1:1">
      <c r="A140" s="1"/>
    </row>
    <row r="141" spans="1:1">
      <c r="A141" s="1"/>
    </row>
    <row r="142" spans="1:1">
      <c r="A142" s="1"/>
    </row>
    <row r="143" spans="1:1">
      <c r="A143" s="1"/>
    </row>
    <row r="144" spans="1:1">
      <c r="A144" s="1"/>
    </row>
    <row r="145" spans="1:1">
      <c r="A145" s="1"/>
    </row>
  </sheetData>
  <pageMargins left="0.98425196850393704" right="0.19685039370078741" top="1.1811023622047245" bottom="1.1811023622047245" header="0.39370078740157483" footer="0.39370078740157483"/>
  <pageSetup paperSize="9" fitToHeight="0" orientation="portrait" verticalDpi="0" r:id="rId1"/>
  <rowBreaks count="2" manualBreakCount="2">
    <brk id="17" man="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H417"/>
  <sheetViews>
    <sheetView zoomScale="70" zoomScaleNormal="70" zoomScaleSheetLayoutView="100" workbookViewId="0">
      <pane ySplit="1" topLeftCell="A416" activePane="bottomLeft" state="frozen"/>
      <selection activeCell="G21" sqref="G21"/>
      <selection pane="bottomLeft" activeCell="G449" sqref="G448:G449"/>
    </sheetView>
  </sheetViews>
  <sheetFormatPr defaultColWidth="9.109375" defaultRowHeight="14.4"/>
  <cols>
    <col min="1" max="1" width="6.6640625" style="133" customWidth="1"/>
    <col min="2" max="2" width="45.6640625" style="133" customWidth="1"/>
    <col min="3" max="3" width="4.6640625" style="133" customWidth="1"/>
    <col min="4" max="6" width="10.6640625" style="133" customWidth="1"/>
    <col min="7" max="7" width="9.109375" style="133"/>
    <col min="8" max="8" width="12.33203125" style="133" customWidth="1"/>
    <col min="9" max="16384" width="9.109375" style="133"/>
  </cols>
  <sheetData>
    <row r="1" spans="1:8" ht="15.75" customHeight="1">
      <c r="A1" s="440" t="s">
        <v>645</v>
      </c>
      <c r="B1" s="440"/>
      <c r="C1" s="74"/>
      <c r="D1" s="56"/>
      <c r="E1" s="56"/>
      <c r="F1" s="56"/>
    </row>
    <row r="2" spans="1:8" ht="15.6" customHeight="1">
      <c r="A2" s="440" t="s">
        <v>45</v>
      </c>
      <c r="B2" s="440"/>
      <c r="C2" s="74" t="s">
        <v>32</v>
      </c>
      <c r="D2" s="56" t="s">
        <v>33</v>
      </c>
      <c r="E2" s="56" t="s">
        <v>34</v>
      </c>
      <c r="F2" s="56" t="s">
        <v>35</v>
      </c>
    </row>
    <row r="3" spans="1:8" ht="15.6" customHeight="1">
      <c r="A3" s="187"/>
      <c r="B3" s="187"/>
      <c r="C3" s="74"/>
      <c r="D3" s="56"/>
      <c r="E3" s="56"/>
      <c r="F3" s="56"/>
    </row>
    <row r="4" spans="1:8">
      <c r="A4" s="68" t="s">
        <v>46</v>
      </c>
      <c r="B4" s="107" t="s">
        <v>110</v>
      </c>
      <c r="C4" s="122"/>
      <c r="D4" s="123"/>
      <c r="E4" s="123"/>
      <c r="F4" s="123"/>
    </row>
    <row r="5" spans="1:8" ht="138">
      <c r="A5" s="68"/>
      <c r="B5" s="134" t="s">
        <v>341</v>
      </c>
      <c r="C5" s="75"/>
      <c r="D5" s="59"/>
      <c r="E5" s="59"/>
      <c r="F5" s="59"/>
      <c r="H5" s="120"/>
    </row>
    <row r="6" spans="1:8">
      <c r="A6" s="68"/>
      <c r="B6" s="95"/>
      <c r="C6" s="75" t="s">
        <v>7</v>
      </c>
      <c r="D6" s="117">
        <v>1</v>
      </c>
      <c r="E6" s="59"/>
      <c r="F6" s="59">
        <f>D6*E6</f>
        <v>0</v>
      </c>
    </row>
    <row r="7" spans="1:8">
      <c r="A7" s="68"/>
      <c r="B7" s="95"/>
      <c r="C7" s="75"/>
      <c r="D7" s="59"/>
      <c r="E7" s="59"/>
      <c r="F7" s="59"/>
    </row>
    <row r="8" spans="1:8">
      <c r="A8" s="68" t="s">
        <v>47</v>
      </c>
      <c r="B8" s="107" t="s">
        <v>8</v>
      </c>
      <c r="C8" s="75"/>
      <c r="D8" s="59"/>
      <c r="E8" s="59"/>
      <c r="F8" s="59"/>
    </row>
    <row r="9" spans="1:8" ht="138">
      <c r="A9" s="68"/>
      <c r="B9" s="102" t="s">
        <v>340</v>
      </c>
      <c r="C9" s="75"/>
      <c r="D9" s="59"/>
      <c r="E9" s="59"/>
      <c r="F9" s="59"/>
    </row>
    <row r="10" spans="1:8">
      <c r="A10" s="68"/>
      <c r="B10" s="102"/>
      <c r="C10" s="75"/>
      <c r="D10" s="59"/>
      <c r="E10" s="59"/>
      <c r="F10" s="59"/>
    </row>
    <row r="11" spans="1:8">
      <c r="A11" s="68"/>
      <c r="B11" s="102"/>
      <c r="C11" s="75"/>
      <c r="D11" s="59"/>
      <c r="E11" s="59"/>
      <c r="F11" s="59"/>
    </row>
    <row r="12" spans="1:8">
      <c r="A12" s="68"/>
      <c r="B12" s="95"/>
      <c r="C12" s="75" t="s">
        <v>7</v>
      </c>
      <c r="D12" s="59">
        <v>1</v>
      </c>
      <c r="E12" s="59"/>
      <c r="F12" s="59">
        <f>D12*E12</f>
        <v>0</v>
      </c>
    </row>
    <row r="13" spans="1:8">
      <c r="A13" s="68"/>
      <c r="B13" s="95"/>
      <c r="C13" s="75"/>
      <c r="D13" s="59"/>
      <c r="E13" s="59"/>
      <c r="F13" s="59"/>
    </row>
    <row r="14" spans="1:8">
      <c r="A14" s="68" t="s">
        <v>347</v>
      </c>
      <c r="B14" s="107" t="s">
        <v>9</v>
      </c>
      <c r="C14" s="75"/>
      <c r="D14" s="59"/>
      <c r="E14" s="59"/>
      <c r="F14" s="59"/>
    </row>
    <row r="15" spans="1:8" ht="207">
      <c r="A15" s="96"/>
      <c r="B15" s="134" t="s">
        <v>342</v>
      </c>
      <c r="C15" s="73"/>
      <c r="D15" s="135"/>
      <c r="E15" s="135"/>
      <c r="F15" s="135"/>
    </row>
    <row r="16" spans="1:8" ht="60" customHeight="1">
      <c r="A16" s="68"/>
      <c r="B16" s="94" t="s">
        <v>127</v>
      </c>
      <c r="C16" s="73"/>
      <c r="D16" s="135"/>
      <c r="E16" s="135"/>
      <c r="F16" s="135"/>
    </row>
    <row r="17" spans="1:6">
      <c r="A17" s="68"/>
      <c r="B17" s="136"/>
      <c r="C17" s="75" t="s">
        <v>7</v>
      </c>
      <c r="D17" s="59">
        <v>1</v>
      </c>
      <c r="E17" s="59"/>
      <c r="F17" s="59">
        <f>D17*E17</f>
        <v>0</v>
      </c>
    </row>
    <row r="18" spans="1:6">
      <c r="A18" s="68"/>
      <c r="B18" s="136"/>
      <c r="C18" s="75"/>
      <c r="D18" s="59"/>
      <c r="E18" s="59"/>
      <c r="F18" s="59"/>
    </row>
    <row r="19" spans="1:6">
      <c r="A19" s="137"/>
      <c r="B19" s="67"/>
      <c r="C19" s="73"/>
      <c r="D19" s="135"/>
      <c r="E19" s="138"/>
      <c r="F19" s="138"/>
    </row>
    <row r="20" spans="1:6">
      <c r="A20" s="137" t="s">
        <v>48</v>
      </c>
      <c r="B20" s="110" t="s">
        <v>128</v>
      </c>
      <c r="C20" s="75"/>
      <c r="D20" s="59"/>
      <c r="E20" s="59"/>
      <c r="F20" s="59"/>
    </row>
    <row r="21" spans="1:6" ht="138">
      <c r="A21" s="96"/>
      <c r="B21" s="102" t="s">
        <v>260</v>
      </c>
      <c r="C21" s="73"/>
      <c r="D21" s="135"/>
      <c r="E21" s="135"/>
      <c r="F21" s="135"/>
    </row>
    <row r="22" spans="1:6">
      <c r="A22" s="80"/>
      <c r="B22" s="53" t="s">
        <v>101</v>
      </c>
      <c r="C22" s="75" t="s">
        <v>7</v>
      </c>
      <c r="D22" s="117">
        <v>5</v>
      </c>
      <c r="E22" s="160"/>
      <c r="F22" s="59">
        <f>D22*E22</f>
        <v>0</v>
      </c>
    </row>
    <row r="23" spans="1:6" ht="14.25" customHeight="1">
      <c r="A23" s="125"/>
      <c r="B23" s="53" t="s">
        <v>102</v>
      </c>
      <c r="C23" s="75" t="s">
        <v>7</v>
      </c>
      <c r="D23" s="117">
        <v>5</v>
      </c>
      <c r="E23" s="160"/>
      <c r="F23" s="59">
        <f>D23*E23</f>
        <v>0</v>
      </c>
    </row>
    <row r="24" spans="1:6" ht="14.25" customHeight="1">
      <c r="A24" s="125"/>
      <c r="B24" s="53" t="s">
        <v>103</v>
      </c>
      <c r="C24" s="75" t="s">
        <v>7</v>
      </c>
      <c r="D24" s="117">
        <v>5</v>
      </c>
      <c r="E24" s="160"/>
      <c r="F24" s="59">
        <f>D24*E24</f>
        <v>0</v>
      </c>
    </row>
    <row r="25" spans="1:6" ht="14.25" customHeight="1">
      <c r="A25" s="125"/>
      <c r="B25" s="53"/>
      <c r="C25" s="75"/>
      <c r="D25" s="117"/>
      <c r="E25" s="124"/>
      <c r="F25" s="59"/>
    </row>
    <row r="26" spans="1:6">
      <c r="A26" s="137" t="s">
        <v>49</v>
      </c>
      <c r="B26" s="110" t="s">
        <v>119</v>
      </c>
      <c r="C26" s="75"/>
      <c r="D26" s="59"/>
      <c r="E26" s="59"/>
      <c r="F26" s="59"/>
    </row>
    <row r="27" spans="1:6" ht="124.2">
      <c r="A27" s="96"/>
      <c r="B27" s="102" t="s">
        <v>346</v>
      </c>
      <c r="C27" s="73"/>
      <c r="D27" s="135"/>
      <c r="E27" s="135"/>
      <c r="F27" s="135"/>
    </row>
    <row r="28" spans="1:6" ht="14.25" customHeight="1">
      <c r="A28" s="80"/>
      <c r="B28" s="53"/>
      <c r="C28" s="75" t="s">
        <v>12</v>
      </c>
      <c r="D28" s="117">
        <v>50</v>
      </c>
      <c r="E28" s="124"/>
      <c r="F28" s="59">
        <f>D28*E28</f>
        <v>0</v>
      </c>
    </row>
    <row r="29" spans="1:6" ht="14.25" customHeight="1">
      <c r="A29" s="80"/>
      <c r="B29" s="53"/>
      <c r="C29" s="75"/>
      <c r="D29" s="117"/>
      <c r="E29" s="124"/>
      <c r="F29" s="59"/>
    </row>
    <row r="30" spans="1:6">
      <c r="A30" s="137" t="s">
        <v>348</v>
      </c>
      <c r="B30" s="110" t="s">
        <v>121</v>
      </c>
      <c r="C30" s="75"/>
      <c r="D30" s="117"/>
      <c r="E30" s="59"/>
      <c r="F30" s="59"/>
    </row>
    <row r="31" spans="1:6" ht="55.2">
      <c r="A31" s="95"/>
      <c r="B31" s="102" t="s">
        <v>120</v>
      </c>
      <c r="C31" s="73"/>
      <c r="D31" s="117"/>
      <c r="E31" s="135"/>
      <c r="F31" s="135"/>
    </row>
    <row r="32" spans="1:6" ht="14.25" customHeight="1">
      <c r="A32" s="80"/>
      <c r="B32" s="39" t="s">
        <v>122</v>
      </c>
      <c r="C32" s="139" t="s">
        <v>123</v>
      </c>
      <c r="D32" s="117">
        <v>100</v>
      </c>
      <c r="E32" s="64"/>
      <c r="F32" s="64">
        <f>D32*E32</f>
        <v>0</v>
      </c>
    </row>
    <row r="33" spans="1:6" ht="14.25" customHeight="1">
      <c r="A33" s="80"/>
      <c r="B33" s="39" t="s">
        <v>124</v>
      </c>
      <c r="C33" s="139" t="s">
        <v>123</v>
      </c>
      <c r="D33" s="117">
        <v>80</v>
      </c>
      <c r="E33" s="64"/>
      <c r="F33" s="64">
        <f>D33*E33</f>
        <v>0</v>
      </c>
    </row>
    <row r="34" spans="1:6" ht="14.25" customHeight="1">
      <c r="A34" s="140"/>
      <c r="B34" s="39" t="s">
        <v>125</v>
      </c>
      <c r="C34" s="139" t="s">
        <v>123</v>
      </c>
      <c r="D34" s="117">
        <v>80</v>
      </c>
      <c r="E34" s="64"/>
      <c r="F34" s="64">
        <f>D34*E34</f>
        <v>0</v>
      </c>
    </row>
    <row r="35" spans="1:6" ht="15" thickBot="1">
      <c r="A35" s="137"/>
      <c r="B35" s="67"/>
      <c r="C35" s="73"/>
      <c r="D35" s="135"/>
      <c r="E35" s="138"/>
      <c r="F35" s="138"/>
    </row>
    <row r="36" spans="1:6" ht="15" thickBot="1">
      <c r="A36" s="84"/>
      <c r="B36" s="103" t="s">
        <v>10</v>
      </c>
      <c r="C36" s="104"/>
      <c r="D36" s="60"/>
      <c r="E36" s="60" t="s">
        <v>11</v>
      </c>
      <c r="F36" s="105">
        <f>SUM(F2:F35)</f>
        <v>0</v>
      </c>
    </row>
    <row r="38" spans="1:6" ht="15.6">
      <c r="A38" s="440" t="s">
        <v>43</v>
      </c>
      <c r="B38" s="440"/>
      <c r="C38" s="74" t="s">
        <v>32</v>
      </c>
      <c r="D38" s="56" t="s">
        <v>33</v>
      </c>
      <c r="E38" s="56" t="s">
        <v>34</v>
      </c>
      <c r="F38" s="56" t="s">
        <v>35</v>
      </c>
    </row>
    <row r="39" spans="1:6">
      <c r="A39" s="83"/>
      <c r="B39" s="85"/>
      <c r="C39" s="74"/>
      <c r="D39" s="56"/>
      <c r="E39" s="56"/>
      <c r="F39" s="56"/>
    </row>
    <row r="40" spans="1:6">
      <c r="A40" s="81" t="s">
        <v>44</v>
      </c>
      <c r="B40" s="100" t="s">
        <v>100</v>
      </c>
      <c r="C40" s="82"/>
      <c r="D40" s="91"/>
      <c r="E40" s="111"/>
      <c r="F40" s="111"/>
    </row>
    <row r="41" spans="1:6" ht="55.2">
      <c r="A41" s="81"/>
      <c r="B41" s="132" t="s">
        <v>84</v>
      </c>
      <c r="C41" s="82"/>
      <c r="D41" s="91"/>
      <c r="E41" s="111"/>
      <c r="F41" s="111"/>
    </row>
    <row r="42" spans="1:6" ht="69">
      <c r="A42" s="81"/>
      <c r="B42" s="132" t="s">
        <v>126</v>
      </c>
      <c r="C42" s="82"/>
      <c r="D42" s="91"/>
      <c r="E42" s="111"/>
      <c r="F42" s="111"/>
    </row>
    <row r="43" spans="1:6">
      <c r="A43" s="81"/>
      <c r="B43" s="132" t="s">
        <v>104</v>
      </c>
      <c r="C43" s="82" t="s">
        <v>12</v>
      </c>
      <c r="D43" s="91">
        <v>285.43</v>
      </c>
      <c r="E43" s="111"/>
      <c r="F43" s="111">
        <f t="shared" ref="F43:F47" si="0">D43*E43</f>
        <v>0</v>
      </c>
    </row>
    <row r="44" spans="1:6">
      <c r="A44" s="81"/>
      <c r="B44" s="132" t="s">
        <v>223</v>
      </c>
      <c r="C44" s="82" t="s">
        <v>12</v>
      </c>
      <c r="D44" s="91">
        <v>202.24</v>
      </c>
      <c r="E44" s="111"/>
      <c r="F44" s="111">
        <f t="shared" si="0"/>
        <v>0</v>
      </c>
    </row>
    <row r="45" spans="1:6">
      <c r="A45" s="81"/>
      <c r="B45" s="132" t="s">
        <v>222</v>
      </c>
      <c r="C45" s="82" t="s">
        <v>75</v>
      </c>
      <c r="D45" s="91">
        <v>47</v>
      </c>
      <c r="E45" s="111"/>
      <c r="F45" s="111">
        <f t="shared" si="0"/>
        <v>0</v>
      </c>
    </row>
    <row r="46" spans="1:6">
      <c r="A46" s="81"/>
      <c r="B46" s="132" t="s">
        <v>256</v>
      </c>
      <c r="C46" s="82" t="s">
        <v>75</v>
      </c>
      <c r="D46" s="91">
        <v>30</v>
      </c>
      <c r="E46" s="111"/>
      <c r="F46" s="111">
        <f t="shared" si="0"/>
        <v>0</v>
      </c>
    </row>
    <row r="47" spans="1:6">
      <c r="A47" s="81"/>
      <c r="B47" s="132" t="s">
        <v>257</v>
      </c>
      <c r="C47" s="82" t="s">
        <v>75</v>
      </c>
      <c r="D47" s="91">
        <v>10</v>
      </c>
      <c r="E47" s="111"/>
      <c r="F47" s="111">
        <f t="shared" si="0"/>
        <v>0</v>
      </c>
    </row>
    <row r="48" spans="1:6">
      <c r="A48" s="81"/>
      <c r="B48" s="132" t="s">
        <v>258</v>
      </c>
      <c r="C48" s="82" t="s">
        <v>7</v>
      </c>
      <c r="D48" s="91">
        <v>4</v>
      </c>
      <c r="E48" s="111"/>
      <c r="F48" s="111">
        <f>D48*E48</f>
        <v>0</v>
      </c>
    </row>
    <row r="49" spans="1:6">
      <c r="A49" s="81"/>
      <c r="B49" s="132" t="s">
        <v>259</v>
      </c>
      <c r="C49" s="82" t="s">
        <v>75</v>
      </c>
      <c r="D49" s="91">
        <v>43</v>
      </c>
      <c r="E49" s="111"/>
      <c r="F49" s="111">
        <f>D49*E49</f>
        <v>0</v>
      </c>
    </row>
    <row r="50" spans="1:6">
      <c r="A50" s="81"/>
      <c r="B50" s="132"/>
      <c r="C50" s="82"/>
      <c r="D50" s="91"/>
      <c r="E50" s="111"/>
      <c r="F50" s="111"/>
    </row>
    <row r="51" spans="1:6">
      <c r="A51" s="55" t="s">
        <v>224</v>
      </c>
      <c r="B51" s="161" t="s">
        <v>220</v>
      </c>
      <c r="C51" s="44"/>
      <c r="D51" s="54"/>
      <c r="E51" s="45"/>
      <c r="F51" s="45"/>
    </row>
    <row r="52" spans="1:6" ht="110.4">
      <c r="A52" s="55"/>
      <c r="B52" s="150" t="s">
        <v>221</v>
      </c>
      <c r="C52" s="44"/>
      <c r="D52" s="54"/>
      <c r="E52" s="45"/>
      <c r="F52" s="45"/>
    </row>
    <row r="53" spans="1:6">
      <c r="A53" s="55"/>
      <c r="B53" s="162"/>
      <c r="C53" s="44" t="s">
        <v>24</v>
      </c>
      <c r="D53" s="54">
        <v>22</v>
      </c>
      <c r="E53" s="45"/>
      <c r="F53" s="45">
        <f>D53*E53</f>
        <v>0</v>
      </c>
    </row>
    <row r="54" spans="1:6" ht="15" thickBot="1">
      <c r="A54" s="85"/>
      <c r="B54" s="112"/>
      <c r="C54" s="90"/>
      <c r="D54" s="91"/>
      <c r="E54" s="111"/>
      <c r="F54" s="111"/>
    </row>
    <row r="55" spans="1:6" ht="15" thickBot="1">
      <c r="A55" s="84"/>
      <c r="B55" s="103" t="s">
        <v>13</v>
      </c>
      <c r="C55" s="104"/>
      <c r="D55" s="60"/>
      <c r="E55" s="60" t="s">
        <v>11</v>
      </c>
      <c r="F55" s="105">
        <f>SUM(F39:F54)</f>
        <v>0</v>
      </c>
    </row>
    <row r="57" spans="1:6" ht="15.6">
      <c r="A57" s="441" t="s">
        <v>36</v>
      </c>
      <c r="B57" s="441"/>
      <c r="C57" s="46" t="s">
        <v>32</v>
      </c>
      <c r="D57" s="47" t="s">
        <v>33</v>
      </c>
      <c r="E57" s="47" t="s">
        <v>34</v>
      </c>
      <c r="F57" s="47" t="s">
        <v>35</v>
      </c>
    </row>
    <row r="58" spans="1:6">
      <c r="A58" s="6"/>
      <c r="B58" s="7"/>
      <c r="C58" s="8"/>
      <c r="D58" s="9"/>
      <c r="E58" s="9"/>
      <c r="F58" s="9"/>
    </row>
    <row r="59" spans="1:6" ht="124.2">
      <c r="A59" s="62" t="s">
        <v>37</v>
      </c>
      <c r="B59" s="53" t="s">
        <v>129</v>
      </c>
      <c r="C59" s="63" t="s">
        <v>24</v>
      </c>
      <c r="D59" s="66">
        <v>230</v>
      </c>
      <c r="E59" s="65"/>
      <c r="F59" s="65">
        <f>D59*E59</f>
        <v>0</v>
      </c>
    </row>
    <row r="60" spans="1:6">
      <c r="A60" s="62"/>
      <c r="B60" s="53"/>
      <c r="C60" s="63"/>
      <c r="D60" s="180"/>
      <c r="E60" s="65"/>
      <c r="F60" s="65"/>
    </row>
    <row r="61" spans="1:6" ht="151.80000000000001">
      <c r="A61" s="62" t="s">
        <v>38</v>
      </c>
      <c r="B61" s="53" t="s">
        <v>228</v>
      </c>
      <c r="C61" s="63" t="s">
        <v>24</v>
      </c>
      <c r="D61" s="66">
        <v>205</v>
      </c>
      <c r="E61" s="65"/>
      <c r="F61" s="65">
        <f>D61*E61</f>
        <v>0</v>
      </c>
    </row>
    <row r="62" spans="1:6">
      <c r="A62" s="62"/>
      <c r="B62" s="53"/>
      <c r="C62" s="63"/>
      <c r="D62" s="180"/>
      <c r="E62" s="65"/>
      <c r="F62" s="65"/>
    </row>
    <row r="63" spans="1:6" ht="276">
      <c r="A63" s="62" t="s">
        <v>39</v>
      </c>
      <c r="B63" s="53" t="s">
        <v>111</v>
      </c>
      <c r="C63" s="63" t="s">
        <v>24</v>
      </c>
      <c r="D63" s="66">
        <v>280</v>
      </c>
      <c r="E63" s="65"/>
      <c r="F63" s="65">
        <f>D63*E63</f>
        <v>0</v>
      </c>
    </row>
    <row r="64" spans="1:6">
      <c r="A64" s="62"/>
      <c r="B64" s="53"/>
      <c r="C64" s="63"/>
      <c r="D64" s="180"/>
      <c r="E64" s="65"/>
      <c r="F64" s="65"/>
    </row>
    <row r="65" spans="1:6" ht="96.6">
      <c r="A65" s="62" t="s">
        <v>227</v>
      </c>
      <c r="B65" s="53" t="s">
        <v>226</v>
      </c>
      <c r="C65" s="63" t="s">
        <v>24</v>
      </c>
      <c r="D65" s="66">
        <v>15</v>
      </c>
      <c r="E65" s="65"/>
      <c r="F65" s="65">
        <f>D65*E65</f>
        <v>0</v>
      </c>
    </row>
    <row r="66" spans="1:6">
      <c r="A66" s="62"/>
      <c r="B66" s="53"/>
      <c r="C66" s="63"/>
      <c r="D66" s="180"/>
      <c r="E66" s="65"/>
      <c r="F66" s="65"/>
    </row>
    <row r="67" spans="1:6" ht="138">
      <c r="A67" s="62" t="s">
        <v>40</v>
      </c>
      <c r="B67" s="53" t="s">
        <v>225</v>
      </c>
      <c r="C67" s="63" t="s">
        <v>24</v>
      </c>
      <c r="D67" s="66">
        <v>280</v>
      </c>
      <c r="E67" s="65"/>
      <c r="F67" s="65">
        <f>D67*E67</f>
        <v>0</v>
      </c>
    </row>
    <row r="68" spans="1:6">
      <c r="A68" s="62"/>
      <c r="B68" s="79"/>
      <c r="C68" s="61"/>
      <c r="D68" s="76"/>
      <c r="E68" s="61"/>
      <c r="F68" s="61"/>
    </row>
    <row r="69" spans="1:6" ht="165.6">
      <c r="A69" s="62" t="s">
        <v>41</v>
      </c>
      <c r="B69" s="53" t="s">
        <v>76</v>
      </c>
      <c r="C69" s="63" t="s">
        <v>12</v>
      </c>
      <c r="D69" s="66">
        <v>210</v>
      </c>
      <c r="E69" s="65"/>
      <c r="F69" s="65">
        <f>D69*E69</f>
        <v>0</v>
      </c>
    </row>
    <row r="70" spans="1:6">
      <c r="A70" s="62"/>
      <c r="B70" s="72"/>
      <c r="C70" s="69"/>
      <c r="D70" s="181"/>
      <c r="E70" s="70"/>
      <c r="F70" s="71"/>
    </row>
    <row r="71" spans="1:6" ht="248.4">
      <c r="A71" s="62" t="s">
        <v>42</v>
      </c>
      <c r="B71" s="53" t="s">
        <v>229</v>
      </c>
      <c r="C71" s="63" t="s">
        <v>24</v>
      </c>
      <c r="D71" s="66">
        <v>60</v>
      </c>
      <c r="E71" s="65"/>
      <c r="F71" s="65">
        <f>D71*E71</f>
        <v>0</v>
      </c>
    </row>
    <row r="72" spans="1:6">
      <c r="A72" s="62"/>
      <c r="B72" s="53"/>
      <c r="C72" s="63"/>
      <c r="D72" s="180"/>
      <c r="E72" s="65"/>
      <c r="F72" s="65"/>
    </row>
    <row r="73" spans="1:6" ht="262.2">
      <c r="A73" s="62" t="s">
        <v>83</v>
      </c>
      <c r="B73" s="53" t="s">
        <v>82</v>
      </c>
      <c r="C73" s="63" t="s">
        <v>24</v>
      </c>
      <c r="D73" s="66">
        <v>60</v>
      </c>
      <c r="E73" s="65"/>
      <c r="F73" s="65">
        <f>D73*E73</f>
        <v>0</v>
      </c>
    </row>
    <row r="74" spans="1:6" ht="15" thickBot="1">
      <c r="A74" s="62"/>
      <c r="B74" s="53"/>
      <c r="C74" s="63"/>
      <c r="D74" s="64"/>
      <c r="E74" s="65"/>
      <c r="F74" s="65"/>
    </row>
    <row r="75" spans="1:6" ht="15" thickBot="1">
      <c r="A75" s="11"/>
      <c r="B75" s="12" t="s">
        <v>14</v>
      </c>
      <c r="C75" s="13"/>
      <c r="D75" s="14"/>
      <c r="E75" s="14" t="s">
        <v>11</v>
      </c>
      <c r="F75" s="15">
        <f>SUM(F58:F74)</f>
        <v>0</v>
      </c>
    </row>
    <row r="77" spans="1:6" ht="15.6">
      <c r="A77" s="440" t="s">
        <v>146</v>
      </c>
      <c r="B77" s="440"/>
      <c r="C77" s="74" t="s">
        <v>32</v>
      </c>
      <c r="D77" s="56" t="s">
        <v>33</v>
      </c>
      <c r="E77" s="56" t="s">
        <v>34</v>
      </c>
      <c r="F77" s="56" t="s">
        <v>35</v>
      </c>
    </row>
    <row r="78" spans="1:6" ht="15.6">
      <c r="A78" s="187"/>
      <c r="B78" s="187"/>
      <c r="C78" s="74"/>
      <c r="D78" s="56"/>
      <c r="E78" s="56"/>
      <c r="F78" s="56"/>
    </row>
    <row r="79" spans="1:6">
      <c r="A79" s="171" t="s">
        <v>206</v>
      </c>
      <c r="B79" s="172" t="s">
        <v>148</v>
      </c>
      <c r="C79" s="173"/>
      <c r="D79" s="174"/>
      <c r="E79" s="174"/>
      <c r="F79" s="174"/>
    </row>
    <row r="80" spans="1:6" ht="207">
      <c r="A80" s="169"/>
      <c r="B80" s="147" t="s">
        <v>244</v>
      </c>
      <c r="C80" s="170" t="s">
        <v>24</v>
      </c>
      <c r="D80" s="182">
        <v>145</v>
      </c>
      <c r="E80" s="145"/>
      <c r="F80" s="145">
        <f t="shared" ref="F80" si="1">D80*E80</f>
        <v>0</v>
      </c>
    </row>
    <row r="81" spans="1:6">
      <c r="A81" s="142"/>
      <c r="B81" s="147"/>
      <c r="C81" s="143"/>
      <c r="D81" s="164"/>
      <c r="E81" s="146"/>
      <c r="F81" s="145"/>
    </row>
    <row r="82" spans="1:6">
      <c r="A82" s="142" t="s">
        <v>77</v>
      </c>
      <c r="B82" s="148" t="s">
        <v>149</v>
      </c>
      <c r="C82" s="143"/>
      <c r="D82" s="163"/>
      <c r="E82" s="144"/>
      <c r="F82" s="144"/>
    </row>
    <row r="83" spans="1:6" ht="220.8">
      <c r="A83" s="149"/>
      <c r="B83" s="147" t="s">
        <v>243</v>
      </c>
      <c r="C83" s="143"/>
      <c r="D83" s="163"/>
      <c r="E83" s="144"/>
      <c r="F83" s="144"/>
    </row>
    <row r="84" spans="1:6" ht="55.2">
      <c r="A84" s="149"/>
      <c r="B84" s="147" t="s">
        <v>150</v>
      </c>
      <c r="C84" s="143"/>
      <c r="D84" s="163"/>
      <c r="E84" s="144"/>
      <c r="F84" s="144"/>
    </row>
    <row r="85" spans="1:6" ht="96.6">
      <c r="A85" s="149"/>
      <c r="B85" s="147" t="s">
        <v>242</v>
      </c>
      <c r="C85" s="143" t="s">
        <v>12</v>
      </c>
      <c r="D85" s="182">
        <v>1510</v>
      </c>
      <c r="E85" s="144"/>
      <c r="F85" s="144">
        <f>D85*E85</f>
        <v>0</v>
      </c>
    </row>
    <row r="86" spans="1:6" ht="15.6">
      <c r="A86" s="149"/>
      <c r="B86" s="147"/>
      <c r="C86" s="143"/>
      <c r="D86" s="163"/>
      <c r="E86" s="144"/>
      <c r="F86" s="144"/>
    </row>
    <row r="87" spans="1:6" ht="16.2" thickBot="1">
      <c r="A87" s="149"/>
      <c r="B87" s="147"/>
      <c r="C87" s="143"/>
      <c r="D87" s="145"/>
      <c r="E87" s="144"/>
      <c r="F87" s="144"/>
    </row>
    <row r="88" spans="1:6" ht="15" thickBot="1">
      <c r="A88" s="11"/>
      <c r="B88" s="12" t="s">
        <v>147</v>
      </c>
      <c r="C88" s="13"/>
      <c r="D88" s="14"/>
      <c r="E88" s="14" t="s">
        <v>11</v>
      </c>
      <c r="F88" s="15">
        <f>SUM(F78:F87)</f>
        <v>0</v>
      </c>
    </row>
    <row r="90" spans="1:6" ht="15.6">
      <c r="A90" s="440" t="s">
        <v>78</v>
      </c>
      <c r="B90" s="440"/>
      <c r="C90" s="74" t="s">
        <v>32</v>
      </c>
      <c r="D90" s="56" t="s">
        <v>33</v>
      </c>
      <c r="E90" s="56" t="s">
        <v>34</v>
      </c>
      <c r="F90" s="56" t="s">
        <v>35</v>
      </c>
    </row>
    <row r="91" spans="1:6" ht="15.6">
      <c r="A91" s="187"/>
      <c r="B91" s="187"/>
      <c r="C91" s="74"/>
      <c r="D91" s="56"/>
      <c r="E91" s="56"/>
      <c r="F91" s="56"/>
    </row>
    <row r="92" spans="1:6">
      <c r="A92" s="81" t="s">
        <v>54</v>
      </c>
      <c r="B92" s="183" t="s">
        <v>131</v>
      </c>
      <c r="C92" s="106"/>
      <c r="D92" s="57"/>
      <c r="E92" s="57"/>
      <c r="F92" s="57"/>
    </row>
    <row r="93" spans="1:6" ht="96.6">
      <c r="A93" s="81"/>
      <c r="B93" s="113" t="s">
        <v>349</v>
      </c>
      <c r="C93" s="82"/>
      <c r="D93" s="58"/>
      <c r="E93" s="58"/>
      <c r="F93" s="58"/>
    </row>
    <row r="94" spans="1:6">
      <c r="A94" s="81"/>
      <c r="B94" s="53" t="s">
        <v>25</v>
      </c>
      <c r="C94" s="82" t="s">
        <v>24</v>
      </c>
      <c r="D94" s="54">
        <v>55</v>
      </c>
      <c r="E94" s="58"/>
      <c r="F94" s="58">
        <f>D94*E94</f>
        <v>0</v>
      </c>
    </row>
    <row r="95" spans="1:6">
      <c r="A95" s="81"/>
      <c r="B95" s="102"/>
      <c r="C95" s="82"/>
      <c r="D95" s="58"/>
      <c r="E95" s="58"/>
      <c r="F95" s="58"/>
    </row>
    <row r="96" spans="1:6">
      <c r="A96" s="81" t="s">
        <v>72</v>
      </c>
      <c r="B96" s="114" t="s">
        <v>261</v>
      </c>
      <c r="C96" s="106"/>
      <c r="D96" s="57"/>
      <c r="E96" s="57"/>
      <c r="F96" s="57"/>
    </row>
    <row r="97" spans="1:6" ht="82.8">
      <c r="A97" s="81"/>
      <c r="B97" s="89" t="s">
        <v>364</v>
      </c>
      <c r="C97" s="82"/>
      <c r="D97" s="58"/>
      <c r="E97" s="58"/>
      <c r="F97" s="58"/>
    </row>
    <row r="98" spans="1:6" ht="151.80000000000001">
      <c r="A98" s="81"/>
      <c r="B98" s="141" t="s">
        <v>365</v>
      </c>
      <c r="C98" s="75"/>
      <c r="D98" s="58"/>
      <c r="E98" s="58"/>
      <c r="F98" s="58"/>
    </row>
    <row r="99" spans="1:6">
      <c r="A99" s="81"/>
      <c r="B99" s="53" t="s">
        <v>25</v>
      </c>
      <c r="C99" s="82" t="s">
        <v>24</v>
      </c>
      <c r="D99" s="54">
        <v>180</v>
      </c>
      <c r="E99" s="58"/>
      <c r="F99" s="58">
        <f>D99*E99</f>
        <v>0</v>
      </c>
    </row>
    <row r="100" spans="1:6">
      <c r="A100" s="81"/>
      <c r="B100" s="53" t="s">
        <v>26</v>
      </c>
      <c r="C100" s="82" t="s">
        <v>12</v>
      </c>
      <c r="D100" s="54">
        <v>710</v>
      </c>
      <c r="E100" s="58"/>
      <c r="F100" s="58">
        <f>D100*E100</f>
        <v>0</v>
      </c>
    </row>
    <row r="101" spans="1:6">
      <c r="A101" s="83"/>
      <c r="B101" s="85"/>
      <c r="C101" s="106"/>
      <c r="D101" s="57"/>
      <c r="E101" s="57"/>
      <c r="F101" s="57"/>
    </row>
    <row r="102" spans="1:6">
      <c r="A102" s="81" t="s">
        <v>79</v>
      </c>
      <c r="B102" s="114" t="s">
        <v>262</v>
      </c>
      <c r="C102" s="82"/>
      <c r="D102" s="58"/>
      <c r="E102" s="58"/>
      <c r="F102" s="58"/>
    </row>
    <row r="103" spans="1:6" ht="110.4">
      <c r="A103" s="81"/>
      <c r="B103" s="53" t="s">
        <v>263</v>
      </c>
      <c r="C103" s="82"/>
      <c r="D103" s="58"/>
      <c r="E103" s="58"/>
      <c r="F103" s="58"/>
    </row>
    <row r="104" spans="1:6" ht="41.4">
      <c r="A104" s="81"/>
      <c r="B104" s="53" t="s">
        <v>130</v>
      </c>
      <c r="C104" s="82"/>
      <c r="D104" s="58"/>
      <c r="E104" s="58"/>
      <c r="F104" s="58"/>
    </row>
    <row r="105" spans="1:6" ht="55.2">
      <c r="A105" s="81"/>
      <c r="B105" s="89" t="s">
        <v>135</v>
      </c>
      <c r="C105" s="82"/>
      <c r="D105" s="58"/>
      <c r="E105" s="58"/>
      <c r="F105" s="58"/>
    </row>
    <row r="106" spans="1:6" ht="55.2">
      <c r="A106" s="81"/>
      <c r="B106" s="94" t="s">
        <v>134</v>
      </c>
      <c r="C106" s="82"/>
      <c r="D106" s="58"/>
      <c r="E106" s="58"/>
      <c r="F106" s="58"/>
    </row>
    <row r="107" spans="1:6">
      <c r="A107" s="81"/>
      <c r="B107" s="53" t="s">
        <v>25</v>
      </c>
      <c r="C107" s="82" t="s">
        <v>24</v>
      </c>
      <c r="D107" s="58">
        <v>70</v>
      </c>
      <c r="E107" s="58"/>
      <c r="F107" s="58">
        <f>D107*E107</f>
        <v>0</v>
      </c>
    </row>
    <row r="108" spans="1:6">
      <c r="A108" s="81"/>
      <c r="B108" s="53" t="s">
        <v>26</v>
      </c>
      <c r="C108" s="82" t="s">
        <v>12</v>
      </c>
      <c r="D108" s="58">
        <v>22</v>
      </c>
      <c r="E108" s="58"/>
      <c r="F108" s="58">
        <f t="shared" ref="F108" si="2">D108*E108</f>
        <v>0</v>
      </c>
    </row>
    <row r="109" spans="1:6">
      <c r="A109" s="81"/>
      <c r="B109" s="53"/>
      <c r="C109" s="82"/>
      <c r="D109" s="58"/>
      <c r="E109" s="58"/>
      <c r="F109" s="58"/>
    </row>
    <row r="110" spans="1:6" ht="27.6">
      <c r="A110" s="81" t="s">
        <v>207</v>
      </c>
      <c r="B110" s="114" t="s">
        <v>265</v>
      </c>
      <c r="C110" s="82"/>
      <c r="D110" s="58"/>
      <c r="E110" s="58"/>
      <c r="F110" s="58"/>
    </row>
    <row r="111" spans="1:6" ht="96.6">
      <c r="A111" s="81"/>
      <c r="B111" s="53" t="s">
        <v>264</v>
      </c>
      <c r="C111" s="82"/>
      <c r="D111" s="58"/>
      <c r="E111" s="58"/>
      <c r="F111" s="58"/>
    </row>
    <row r="112" spans="1:6" ht="55.2">
      <c r="A112" s="81"/>
      <c r="B112" s="89" t="s">
        <v>135</v>
      </c>
      <c r="C112" s="82"/>
      <c r="D112" s="58"/>
      <c r="E112" s="58"/>
      <c r="F112" s="58"/>
    </row>
    <row r="113" spans="1:6" ht="41.4">
      <c r="A113" s="81"/>
      <c r="B113" s="94" t="s">
        <v>133</v>
      </c>
      <c r="C113" s="82"/>
      <c r="D113" s="58"/>
      <c r="E113" s="58"/>
      <c r="F113" s="58"/>
    </row>
    <row r="114" spans="1:6" ht="96.6">
      <c r="A114" s="81"/>
      <c r="B114" s="141" t="s">
        <v>132</v>
      </c>
      <c r="C114" s="82"/>
      <c r="D114" s="58"/>
      <c r="E114" s="58"/>
      <c r="F114" s="58"/>
    </row>
    <row r="115" spans="1:6">
      <c r="A115" s="81"/>
      <c r="B115" s="53" t="s">
        <v>25</v>
      </c>
      <c r="C115" s="82" t="s">
        <v>24</v>
      </c>
      <c r="D115" s="58">
        <v>210</v>
      </c>
      <c r="E115" s="58"/>
      <c r="F115" s="58">
        <f>D115*E115</f>
        <v>0</v>
      </c>
    </row>
    <row r="116" spans="1:6">
      <c r="A116" s="81"/>
      <c r="B116" s="53" t="s">
        <v>26</v>
      </c>
      <c r="C116" s="82" t="s">
        <v>12</v>
      </c>
      <c r="D116" s="58">
        <v>1100</v>
      </c>
      <c r="E116" s="58"/>
      <c r="F116" s="58">
        <f t="shared" ref="F116" si="3">D116*E116</f>
        <v>0</v>
      </c>
    </row>
    <row r="117" spans="1:6">
      <c r="A117" s="81"/>
      <c r="B117" s="53"/>
      <c r="C117" s="82"/>
      <c r="D117" s="58"/>
      <c r="E117" s="58"/>
      <c r="F117" s="58"/>
    </row>
    <row r="118" spans="1:6">
      <c r="A118" s="81" t="s">
        <v>86</v>
      </c>
      <c r="B118" s="114" t="s">
        <v>137</v>
      </c>
      <c r="C118" s="82"/>
      <c r="D118" s="58"/>
      <c r="E118" s="58"/>
      <c r="F118" s="58"/>
    </row>
    <row r="119" spans="1:6" ht="82.8">
      <c r="A119" s="81"/>
      <c r="B119" s="53" t="s">
        <v>138</v>
      </c>
      <c r="C119" s="82"/>
      <c r="D119" s="58"/>
      <c r="E119" s="58"/>
      <c r="F119" s="58"/>
    </row>
    <row r="120" spans="1:6" ht="55.2">
      <c r="A120" s="81"/>
      <c r="B120" s="89" t="s">
        <v>135</v>
      </c>
      <c r="C120" s="82"/>
      <c r="D120" s="58"/>
      <c r="E120" s="58"/>
      <c r="F120" s="58"/>
    </row>
    <row r="121" spans="1:6" ht="41.4">
      <c r="A121" s="81"/>
      <c r="B121" s="94" t="s">
        <v>136</v>
      </c>
      <c r="C121" s="82"/>
      <c r="D121" s="58"/>
      <c r="E121" s="58"/>
      <c r="F121" s="58"/>
    </row>
    <row r="122" spans="1:6" ht="96.6">
      <c r="A122" s="81"/>
      <c r="B122" s="141" t="s">
        <v>132</v>
      </c>
      <c r="C122" s="82"/>
      <c r="D122" s="58"/>
      <c r="E122" s="58"/>
      <c r="F122" s="58"/>
    </row>
    <row r="123" spans="1:6">
      <c r="A123" s="81"/>
      <c r="B123" s="53" t="s">
        <v>25</v>
      </c>
      <c r="C123" s="82" t="s">
        <v>24</v>
      </c>
      <c r="D123" s="58">
        <v>90</v>
      </c>
      <c r="E123" s="58"/>
      <c r="F123" s="58">
        <f>D123*E123</f>
        <v>0</v>
      </c>
    </row>
    <row r="124" spans="1:6">
      <c r="A124" s="81"/>
      <c r="B124" s="53" t="s">
        <v>26</v>
      </c>
      <c r="C124" s="82" t="s">
        <v>12</v>
      </c>
      <c r="D124" s="58">
        <v>625.29</v>
      </c>
      <c r="E124" s="58"/>
      <c r="F124" s="58">
        <f t="shared" ref="F124" si="4">D124*E124</f>
        <v>0</v>
      </c>
    </row>
    <row r="125" spans="1:6">
      <c r="A125" s="81"/>
      <c r="B125" s="53"/>
      <c r="C125" s="82"/>
      <c r="D125" s="58"/>
      <c r="E125" s="58"/>
      <c r="F125" s="58"/>
    </row>
    <row r="126" spans="1:6">
      <c r="A126" s="81" t="s">
        <v>87</v>
      </c>
      <c r="B126" s="114" t="s">
        <v>266</v>
      </c>
      <c r="C126" s="82"/>
      <c r="D126" s="58"/>
      <c r="E126" s="58"/>
      <c r="F126" s="58"/>
    </row>
    <row r="127" spans="1:6" ht="96.6">
      <c r="A127" s="81"/>
      <c r="B127" s="53" t="s">
        <v>139</v>
      </c>
      <c r="C127" s="82"/>
      <c r="D127" s="58"/>
      <c r="E127" s="58"/>
      <c r="F127" s="58"/>
    </row>
    <row r="128" spans="1:6" ht="55.2">
      <c r="A128" s="81"/>
      <c r="B128" s="89" t="s">
        <v>135</v>
      </c>
      <c r="C128" s="82"/>
      <c r="D128" s="58"/>
      <c r="E128" s="58"/>
      <c r="F128" s="58"/>
    </row>
    <row r="129" spans="1:6" ht="41.4">
      <c r="A129" s="81"/>
      <c r="B129" s="94" t="s">
        <v>133</v>
      </c>
      <c r="C129" s="82"/>
      <c r="D129" s="58"/>
      <c r="E129" s="58"/>
      <c r="F129" s="58"/>
    </row>
    <row r="130" spans="1:6" ht="96.6">
      <c r="A130" s="81"/>
      <c r="B130" s="141" t="s">
        <v>132</v>
      </c>
      <c r="C130" s="82"/>
      <c r="D130" s="58"/>
      <c r="E130" s="58"/>
      <c r="F130" s="58"/>
    </row>
    <row r="131" spans="1:6">
      <c r="A131" s="81"/>
      <c r="B131" s="53" t="s">
        <v>25</v>
      </c>
      <c r="C131" s="82" t="s">
        <v>24</v>
      </c>
      <c r="D131" s="54">
        <v>4</v>
      </c>
      <c r="E131" s="58"/>
      <c r="F131" s="58">
        <f>D131*E131</f>
        <v>0</v>
      </c>
    </row>
    <row r="132" spans="1:6">
      <c r="A132" s="81"/>
      <c r="B132" s="53" t="s">
        <v>26</v>
      </c>
      <c r="C132" s="82" t="s">
        <v>12</v>
      </c>
      <c r="D132" s="54">
        <v>30</v>
      </c>
      <c r="E132" s="58"/>
      <c r="F132" s="58">
        <f t="shared" ref="F132" si="5">D132*E132</f>
        <v>0</v>
      </c>
    </row>
    <row r="133" spans="1:6">
      <c r="A133" s="81"/>
      <c r="B133" s="53"/>
      <c r="C133" s="82"/>
      <c r="D133" s="58"/>
      <c r="E133" s="58"/>
      <c r="F133" s="58"/>
    </row>
    <row r="134" spans="1:6">
      <c r="A134" s="81" t="s">
        <v>88</v>
      </c>
      <c r="B134" s="114" t="s">
        <v>141</v>
      </c>
      <c r="C134" s="82"/>
      <c r="D134" s="58"/>
      <c r="E134" s="58"/>
      <c r="F134" s="58"/>
    </row>
    <row r="135" spans="1:6" ht="82.8">
      <c r="A135" s="81"/>
      <c r="B135" s="53" t="s">
        <v>145</v>
      </c>
      <c r="C135" s="82"/>
      <c r="D135" s="58"/>
      <c r="E135" s="58"/>
      <c r="F135" s="58"/>
    </row>
    <row r="136" spans="1:6" ht="110.4">
      <c r="A136" s="81"/>
      <c r="B136" s="89" t="s">
        <v>140</v>
      </c>
      <c r="C136" s="82"/>
      <c r="D136" s="58"/>
      <c r="E136" s="58"/>
      <c r="F136" s="58"/>
    </row>
    <row r="137" spans="1:6" ht="41.4">
      <c r="A137" s="81"/>
      <c r="B137" s="94" t="s">
        <v>133</v>
      </c>
      <c r="C137" s="82"/>
      <c r="D137" s="58"/>
      <c r="E137" s="58"/>
      <c r="F137" s="58"/>
    </row>
    <row r="138" spans="1:6" ht="96.6">
      <c r="A138" s="81"/>
      <c r="B138" s="141" t="s">
        <v>132</v>
      </c>
      <c r="C138" s="82"/>
      <c r="D138" s="58"/>
      <c r="E138" s="58"/>
      <c r="F138" s="58"/>
    </row>
    <row r="139" spans="1:6">
      <c r="A139" s="81"/>
      <c r="B139" s="53" t="s">
        <v>25</v>
      </c>
      <c r="C139" s="82" t="s">
        <v>24</v>
      </c>
      <c r="D139" s="58">
        <v>80</v>
      </c>
      <c r="E139" s="58"/>
      <c r="F139" s="58">
        <f>D139*E139</f>
        <v>0</v>
      </c>
    </row>
    <row r="140" spans="1:6">
      <c r="A140" s="81"/>
      <c r="B140" s="53" t="s">
        <v>26</v>
      </c>
      <c r="C140" s="82" t="s">
        <v>12</v>
      </c>
      <c r="D140" s="58">
        <v>540.97</v>
      </c>
      <c r="E140" s="58"/>
      <c r="F140" s="58">
        <f t="shared" ref="F140" si="6">D140*E140</f>
        <v>0</v>
      </c>
    </row>
    <row r="141" spans="1:6">
      <c r="A141" s="81"/>
      <c r="B141" s="53"/>
      <c r="C141" s="82"/>
      <c r="D141" s="58"/>
      <c r="E141" s="58"/>
      <c r="F141" s="58"/>
    </row>
    <row r="142" spans="1:6">
      <c r="A142" s="81" t="s">
        <v>89</v>
      </c>
      <c r="B142" s="114" t="s">
        <v>142</v>
      </c>
      <c r="C142" s="82"/>
      <c r="D142" s="58"/>
      <c r="E142" s="58"/>
      <c r="F142" s="58"/>
    </row>
    <row r="143" spans="1:6" ht="82.8">
      <c r="A143" s="81"/>
      <c r="B143" s="53" t="s">
        <v>143</v>
      </c>
      <c r="C143" s="82"/>
      <c r="D143" s="58"/>
      <c r="E143" s="58"/>
      <c r="F143" s="58"/>
    </row>
    <row r="144" spans="1:6" ht="55.2">
      <c r="A144" s="81"/>
      <c r="B144" s="89" t="s">
        <v>144</v>
      </c>
      <c r="C144" s="82"/>
      <c r="D144" s="58"/>
      <c r="E144" s="58"/>
      <c r="F144" s="58"/>
    </row>
    <row r="145" spans="1:6" ht="41.4">
      <c r="A145" s="81"/>
      <c r="B145" s="94" t="s">
        <v>133</v>
      </c>
      <c r="C145" s="82"/>
      <c r="D145" s="58"/>
      <c r="E145" s="58"/>
      <c r="F145" s="58"/>
    </row>
    <row r="146" spans="1:6" ht="96.6">
      <c r="A146" s="81"/>
      <c r="B146" s="141" t="s">
        <v>132</v>
      </c>
      <c r="C146" s="82"/>
      <c r="D146" s="58"/>
      <c r="E146" s="58"/>
      <c r="F146" s="58"/>
    </row>
    <row r="147" spans="1:6">
      <c r="A147" s="81"/>
      <c r="B147" s="53" t="s">
        <v>25</v>
      </c>
      <c r="C147" s="82" t="s">
        <v>24</v>
      </c>
      <c r="D147" s="58">
        <v>12</v>
      </c>
      <c r="E147" s="58"/>
      <c r="F147" s="58">
        <f>D147*E147</f>
        <v>0</v>
      </c>
    </row>
    <row r="148" spans="1:6">
      <c r="A148" s="81"/>
      <c r="B148" s="53" t="s">
        <v>26</v>
      </c>
      <c r="C148" s="82" t="s">
        <v>12</v>
      </c>
      <c r="D148" s="58">
        <v>150</v>
      </c>
      <c r="E148" s="58"/>
      <c r="F148" s="58">
        <f t="shared" ref="F148" si="7">D148*E148</f>
        <v>0</v>
      </c>
    </row>
    <row r="149" spans="1:6">
      <c r="A149" s="81"/>
      <c r="B149" s="53"/>
      <c r="C149" s="82"/>
      <c r="D149" s="58"/>
      <c r="E149" s="58"/>
      <c r="F149" s="58"/>
    </row>
    <row r="150" spans="1:6">
      <c r="A150" s="68" t="s">
        <v>208</v>
      </c>
      <c r="B150" s="115" t="s">
        <v>27</v>
      </c>
      <c r="C150" s="75"/>
      <c r="D150" s="59"/>
      <c r="E150" s="59"/>
      <c r="F150" s="59"/>
    </row>
    <row r="151" spans="1:6" ht="55.2">
      <c r="A151" s="68"/>
      <c r="B151" s="116" t="s">
        <v>28</v>
      </c>
      <c r="C151" s="75"/>
      <c r="D151" s="59"/>
      <c r="E151" s="59"/>
      <c r="F151" s="59"/>
    </row>
    <row r="152" spans="1:6">
      <c r="A152" s="68"/>
      <c r="B152" s="116"/>
      <c r="C152" s="75" t="s">
        <v>7</v>
      </c>
      <c r="D152" s="59">
        <v>1</v>
      </c>
      <c r="E152" s="59"/>
      <c r="F152" s="59">
        <f>D152*E152</f>
        <v>0</v>
      </c>
    </row>
    <row r="153" spans="1:6">
      <c r="A153" s="68" t="s">
        <v>209</v>
      </c>
      <c r="B153" s="115" t="s">
        <v>29</v>
      </c>
      <c r="C153" s="75"/>
      <c r="D153" s="59"/>
      <c r="E153" s="59"/>
      <c r="F153" s="59"/>
    </row>
    <row r="154" spans="1:6" ht="96.6">
      <c r="A154" s="68"/>
      <c r="B154" s="116" t="s">
        <v>267</v>
      </c>
      <c r="C154" s="75"/>
      <c r="D154" s="59"/>
      <c r="E154" s="59"/>
      <c r="F154" s="59"/>
    </row>
    <row r="155" spans="1:6">
      <c r="A155" s="68"/>
      <c r="B155" s="116"/>
      <c r="C155" s="75" t="s">
        <v>23</v>
      </c>
      <c r="D155" s="117">
        <v>69000</v>
      </c>
      <c r="E155" s="59"/>
      <c r="F155" s="59">
        <f>D155*E155</f>
        <v>0</v>
      </c>
    </row>
    <row r="156" spans="1:6" ht="15" thickBot="1">
      <c r="A156" s="81"/>
      <c r="B156" s="53"/>
      <c r="C156" s="82"/>
      <c r="D156" s="58"/>
      <c r="E156" s="58"/>
      <c r="F156" s="58"/>
    </row>
    <row r="157" spans="1:6" ht="15" thickBot="1">
      <c r="A157" s="84"/>
      <c r="B157" s="103" t="s">
        <v>15</v>
      </c>
      <c r="C157" s="104"/>
      <c r="D157" s="60"/>
      <c r="E157" s="60" t="s">
        <v>11</v>
      </c>
      <c r="F157" s="118">
        <f>SUM(F101:F156)</f>
        <v>0</v>
      </c>
    </row>
    <row r="159" spans="1:6" ht="15.6">
      <c r="A159" s="440" t="s">
        <v>350</v>
      </c>
      <c r="B159" s="440"/>
      <c r="C159" s="74" t="s">
        <v>32</v>
      </c>
      <c r="D159" s="56" t="s">
        <v>33</v>
      </c>
      <c r="E159" s="56" t="s">
        <v>34</v>
      </c>
      <c r="F159" s="56" t="s">
        <v>35</v>
      </c>
    </row>
    <row r="160" spans="1:6">
      <c r="A160" s="121"/>
      <c r="B160" s="96"/>
      <c r="C160" s="122"/>
      <c r="D160" s="123"/>
      <c r="E160" s="123"/>
      <c r="F160" s="123"/>
    </row>
    <row r="161" spans="1:6" ht="27.6">
      <c r="A161" s="68" t="s">
        <v>210</v>
      </c>
      <c r="B161" s="114" t="s">
        <v>246</v>
      </c>
      <c r="C161" s="75"/>
      <c r="D161" s="59"/>
      <c r="E161" s="59"/>
      <c r="F161" s="59"/>
    </row>
    <row r="162" spans="1:6" ht="96.6">
      <c r="A162" s="68"/>
      <c r="B162" s="53" t="s">
        <v>191</v>
      </c>
      <c r="C162" s="75"/>
      <c r="D162" s="59"/>
      <c r="E162" s="59"/>
      <c r="F162" s="59"/>
    </row>
    <row r="163" spans="1:6" ht="69">
      <c r="A163" s="68"/>
      <c r="B163" s="53" t="s">
        <v>90</v>
      </c>
      <c r="C163" s="75"/>
      <c r="D163" s="59"/>
      <c r="E163" s="59"/>
      <c r="F163" s="59"/>
    </row>
    <row r="164" spans="1:6">
      <c r="A164" s="68"/>
      <c r="B164" s="53"/>
      <c r="C164" s="75" t="s">
        <v>12</v>
      </c>
      <c r="D164" s="117">
        <v>505</v>
      </c>
      <c r="E164" s="59"/>
      <c r="F164" s="59">
        <f>D164*E164</f>
        <v>0</v>
      </c>
    </row>
    <row r="165" spans="1:6">
      <c r="A165" s="68"/>
      <c r="B165" s="53"/>
      <c r="C165" s="75"/>
      <c r="D165" s="117"/>
      <c r="E165" s="59"/>
      <c r="F165" s="59"/>
    </row>
    <row r="166" spans="1:6">
      <c r="A166" s="55" t="s">
        <v>211</v>
      </c>
      <c r="B166" s="40" t="s">
        <v>151</v>
      </c>
      <c r="C166" s="44"/>
      <c r="D166" s="45"/>
      <c r="E166" s="45"/>
      <c r="F166" s="45"/>
    </row>
    <row r="167" spans="1:6" ht="110.4">
      <c r="A167" s="55"/>
      <c r="B167" s="39" t="s">
        <v>271</v>
      </c>
      <c r="C167" s="44"/>
      <c r="D167" s="45"/>
      <c r="E167" s="45"/>
      <c r="F167" s="45"/>
    </row>
    <row r="168" spans="1:6" ht="82.8">
      <c r="A168" s="55"/>
      <c r="B168" s="39" t="s">
        <v>152</v>
      </c>
      <c r="C168" s="44"/>
      <c r="D168" s="45"/>
      <c r="E168" s="45"/>
      <c r="F168" s="45"/>
    </row>
    <row r="169" spans="1:6">
      <c r="A169" s="55"/>
      <c r="B169" s="39" t="s">
        <v>153</v>
      </c>
      <c r="C169" s="44" t="s">
        <v>12</v>
      </c>
      <c r="D169" s="54">
        <v>620</v>
      </c>
      <c r="E169" s="45"/>
      <c r="F169" s="45">
        <f>D169*E169</f>
        <v>0</v>
      </c>
    </row>
    <row r="170" spans="1:6">
      <c r="A170" s="55"/>
      <c r="B170" s="39" t="s">
        <v>154</v>
      </c>
      <c r="C170" s="44" t="s">
        <v>12</v>
      </c>
      <c r="D170" s="54">
        <v>6</v>
      </c>
      <c r="E170" s="45"/>
      <c r="F170" s="45">
        <f t="shared" ref="F170:F171" si="8">D170*E170</f>
        <v>0</v>
      </c>
    </row>
    <row r="171" spans="1:6">
      <c r="A171" s="55"/>
      <c r="B171" s="39" t="s">
        <v>155</v>
      </c>
      <c r="C171" s="44" t="s">
        <v>12</v>
      </c>
      <c r="D171" s="54">
        <v>50</v>
      </c>
      <c r="E171" s="45"/>
      <c r="F171" s="45">
        <f t="shared" si="8"/>
        <v>0</v>
      </c>
    </row>
    <row r="172" spans="1:6">
      <c r="A172" s="55"/>
      <c r="B172" s="39"/>
      <c r="C172" s="44"/>
      <c r="D172" s="45"/>
      <c r="E172" s="45"/>
      <c r="F172" s="45"/>
    </row>
    <row r="173" spans="1:6">
      <c r="A173" s="55" t="s">
        <v>213</v>
      </c>
      <c r="B173" s="40" t="s">
        <v>240</v>
      </c>
      <c r="C173" s="44"/>
      <c r="D173" s="45"/>
      <c r="E173" s="45"/>
      <c r="F173" s="45"/>
    </row>
    <row r="174" spans="1:6" ht="151.80000000000001">
      <c r="A174" s="55"/>
      <c r="B174" s="39" t="s">
        <v>239</v>
      </c>
      <c r="C174" s="44"/>
      <c r="D174" s="45"/>
      <c r="E174" s="45"/>
      <c r="F174" s="45"/>
    </row>
    <row r="175" spans="1:6" ht="82.8">
      <c r="A175" s="55"/>
      <c r="B175" s="39" t="s">
        <v>156</v>
      </c>
      <c r="C175" s="44"/>
      <c r="D175" s="45"/>
      <c r="E175" s="45"/>
      <c r="F175" s="45"/>
    </row>
    <row r="176" spans="1:6">
      <c r="A176" s="55"/>
      <c r="B176" s="39" t="s">
        <v>157</v>
      </c>
      <c r="C176" s="44" t="s">
        <v>12</v>
      </c>
      <c r="D176" s="54">
        <v>620</v>
      </c>
      <c r="E176" s="45"/>
      <c r="F176" s="45">
        <f>D176*E176</f>
        <v>0</v>
      </c>
    </row>
    <row r="177" spans="1:6">
      <c r="A177" s="55"/>
      <c r="B177" s="39" t="s">
        <v>170</v>
      </c>
      <c r="C177" s="44" t="s">
        <v>12</v>
      </c>
      <c r="D177" s="54">
        <v>140</v>
      </c>
      <c r="E177" s="45"/>
      <c r="F177" s="45">
        <f>D177*E177</f>
        <v>0</v>
      </c>
    </row>
    <row r="178" spans="1:6">
      <c r="A178" s="55"/>
      <c r="B178" s="39" t="s">
        <v>159</v>
      </c>
      <c r="C178" s="44" t="s">
        <v>12</v>
      </c>
      <c r="D178" s="54">
        <v>620</v>
      </c>
      <c r="E178" s="45"/>
      <c r="F178" s="45">
        <f>D178*E178</f>
        <v>0</v>
      </c>
    </row>
    <row r="179" spans="1:6">
      <c r="A179" s="55"/>
      <c r="B179" s="39" t="s">
        <v>158</v>
      </c>
      <c r="C179" s="44" t="s">
        <v>22</v>
      </c>
      <c r="D179" s="54">
        <v>50</v>
      </c>
      <c r="E179" s="45"/>
      <c r="F179" s="45">
        <f>D179*E179</f>
        <v>0</v>
      </c>
    </row>
    <row r="180" spans="1:6">
      <c r="A180" s="68"/>
      <c r="B180" s="53"/>
      <c r="C180" s="75"/>
      <c r="D180" s="117"/>
      <c r="E180" s="59"/>
      <c r="F180" s="59"/>
    </row>
    <row r="181" spans="1:6">
      <c r="A181" s="55" t="s">
        <v>214</v>
      </c>
      <c r="B181" s="40" t="s">
        <v>160</v>
      </c>
      <c r="C181" s="44"/>
      <c r="D181" s="45"/>
      <c r="E181" s="45"/>
      <c r="F181" s="45"/>
    </row>
    <row r="182" spans="1:6" ht="41.4">
      <c r="A182" s="55"/>
      <c r="B182" s="39" t="s">
        <v>268</v>
      </c>
      <c r="C182" s="44"/>
      <c r="D182" s="45"/>
      <c r="E182" s="45"/>
      <c r="F182" s="45"/>
    </row>
    <row r="183" spans="1:6" ht="165.6">
      <c r="A183" s="55"/>
      <c r="B183" s="39" t="s">
        <v>241</v>
      </c>
      <c r="C183" s="44"/>
      <c r="D183" s="45"/>
      <c r="E183" s="45"/>
      <c r="F183" s="45"/>
    </row>
    <row r="184" spans="1:6" ht="110.4">
      <c r="A184" s="55"/>
      <c r="B184" s="39" t="s">
        <v>269</v>
      </c>
      <c r="C184" s="44"/>
      <c r="D184" s="45"/>
      <c r="E184" s="45"/>
      <c r="F184" s="45"/>
    </row>
    <row r="185" spans="1:6" ht="110.4">
      <c r="A185" s="55"/>
      <c r="B185" s="39" t="s">
        <v>175</v>
      </c>
      <c r="C185" s="44"/>
      <c r="D185" s="45"/>
      <c r="E185" s="45"/>
      <c r="F185" s="45"/>
    </row>
    <row r="186" spans="1:6">
      <c r="A186" s="55"/>
      <c r="B186" s="39" t="s">
        <v>153</v>
      </c>
      <c r="C186" s="44" t="s">
        <v>12</v>
      </c>
      <c r="D186" s="54">
        <v>620</v>
      </c>
      <c r="E186" s="45"/>
      <c r="F186" s="45">
        <f>D186*E186</f>
        <v>0</v>
      </c>
    </row>
    <row r="187" spans="1:6">
      <c r="A187" s="55"/>
      <c r="B187" s="39" t="s">
        <v>162</v>
      </c>
      <c r="C187" s="44" t="s">
        <v>12</v>
      </c>
      <c r="D187" s="54">
        <v>6</v>
      </c>
      <c r="E187" s="45"/>
      <c r="F187" s="45">
        <f t="shared" ref="F187:F188" si="9">D187*E187</f>
        <v>0</v>
      </c>
    </row>
    <row r="188" spans="1:6">
      <c r="A188" s="55"/>
      <c r="B188" s="39" t="s">
        <v>161</v>
      </c>
      <c r="C188" s="44" t="s">
        <v>12</v>
      </c>
      <c r="D188" s="54">
        <v>50</v>
      </c>
      <c r="E188" s="45"/>
      <c r="F188" s="45">
        <f t="shared" si="9"/>
        <v>0</v>
      </c>
    </row>
    <row r="189" spans="1:6">
      <c r="A189" s="55"/>
      <c r="B189" s="39"/>
      <c r="C189" s="44"/>
      <c r="D189" s="45"/>
      <c r="E189" s="45"/>
      <c r="F189" s="45"/>
    </row>
    <row r="190" spans="1:6">
      <c r="A190" s="55" t="s">
        <v>215</v>
      </c>
      <c r="B190" s="40" t="s">
        <v>163</v>
      </c>
      <c r="C190" s="44"/>
      <c r="D190" s="45"/>
      <c r="E190" s="45"/>
      <c r="F190" s="45"/>
    </row>
    <row r="191" spans="1:6" ht="165.6">
      <c r="A191" s="55"/>
      <c r="B191" s="39" t="s">
        <v>169</v>
      </c>
      <c r="C191" s="44"/>
      <c r="D191" s="45"/>
      <c r="E191" s="45"/>
      <c r="F191" s="45"/>
    </row>
    <row r="192" spans="1:6" ht="96.6">
      <c r="A192" s="55"/>
      <c r="B192" s="39" t="s">
        <v>164</v>
      </c>
      <c r="C192" s="44"/>
      <c r="D192" s="45"/>
      <c r="E192" s="45"/>
      <c r="F192" s="45"/>
    </row>
    <row r="193" spans="1:6">
      <c r="A193" s="55"/>
      <c r="B193" s="39" t="s">
        <v>165</v>
      </c>
      <c r="C193" s="44" t="s">
        <v>7</v>
      </c>
      <c r="D193" s="54">
        <v>10</v>
      </c>
      <c r="E193" s="45"/>
      <c r="F193" s="45">
        <f>D193*E193</f>
        <v>0</v>
      </c>
    </row>
    <row r="194" spans="1:6">
      <c r="A194" s="55"/>
      <c r="B194" s="39" t="s">
        <v>166</v>
      </c>
      <c r="C194" s="44" t="s">
        <v>7</v>
      </c>
      <c r="D194" s="54">
        <v>5</v>
      </c>
      <c r="E194" s="45"/>
      <c r="F194" s="45">
        <f>D194*E194</f>
        <v>0</v>
      </c>
    </row>
    <row r="195" spans="1:6">
      <c r="A195" s="55"/>
      <c r="B195" s="39" t="s">
        <v>167</v>
      </c>
      <c r="C195" s="44" t="s">
        <v>7</v>
      </c>
      <c r="D195" s="54">
        <v>5</v>
      </c>
      <c r="E195" s="45"/>
      <c r="F195" s="45">
        <f>D195*E195</f>
        <v>0</v>
      </c>
    </row>
    <row r="196" spans="1:6">
      <c r="A196" s="55"/>
      <c r="B196" s="39"/>
      <c r="C196" s="44"/>
      <c r="D196" s="45"/>
      <c r="E196" s="45"/>
      <c r="F196" s="45"/>
    </row>
    <row r="197" spans="1:6">
      <c r="A197" s="55" t="s">
        <v>351</v>
      </c>
      <c r="B197" s="40" t="s">
        <v>168</v>
      </c>
      <c r="C197" s="44"/>
      <c r="D197" s="45"/>
      <c r="E197" s="45"/>
      <c r="F197" s="45"/>
    </row>
    <row r="198" spans="1:6" ht="193.2">
      <c r="A198" s="55"/>
      <c r="B198" s="39" t="s">
        <v>171</v>
      </c>
      <c r="C198" s="44"/>
      <c r="D198" s="45"/>
      <c r="E198" s="45"/>
      <c r="F198" s="45"/>
    </row>
    <row r="199" spans="1:6">
      <c r="A199" s="55"/>
      <c r="B199" s="39"/>
      <c r="C199" s="44" t="s">
        <v>7</v>
      </c>
      <c r="D199" s="54">
        <v>6</v>
      </c>
      <c r="E199" s="45"/>
      <c r="F199" s="45">
        <f>D199*E199</f>
        <v>0</v>
      </c>
    </row>
    <row r="200" spans="1:6">
      <c r="A200" s="55" t="s">
        <v>352</v>
      </c>
      <c r="B200" s="40" t="s">
        <v>173</v>
      </c>
      <c r="C200" s="44"/>
      <c r="D200" s="58"/>
      <c r="E200" s="45"/>
      <c r="F200" s="45"/>
    </row>
    <row r="201" spans="1:6" ht="82.8">
      <c r="A201" s="80"/>
      <c r="B201" s="53" t="s">
        <v>270</v>
      </c>
      <c r="C201" s="75" t="s">
        <v>85</v>
      </c>
      <c r="D201" s="117">
        <v>620</v>
      </c>
      <c r="E201" s="45"/>
      <c r="F201" s="59">
        <f>D201*E201</f>
        <v>0</v>
      </c>
    </row>
    <row r="202" spans="1:6">
      <c r="A202" s="119"/>
      <c r="B202" s="119"/>
      <c r="C202" s="119"/>
      <c r="D202" s="119"/>
      <c r="E202" s="119"/>
      <c r="F202" s="119"/>
    </row>
    <row r="203" spans="1:6">
      <c r="A203" s="55" t="s">
        <v>353</v>
      </c>
      <c r="B203" s="40" t="s">
        <v>174</v>
      </c>
      <c r="C203" s="44"/>
      <c r="D203" s="58"/>
      <c r="E203" s="45"/>
      <c r="F203" s="45"/>
    </row>
    <row r="204" spans="1:6" ht="110.4">
      <c r="A204" s="80"/>
      <c r="B204" s="53" t="s">
        <v>172</v>
      </c>
      <c r="C204" s="75" t="s">
        <v>85</v>
      </c>
      <c r="D204" s="117">
        <v>620</v>
      </c>
      <c r="E204" s="45"/>
      <c r="F204" s="59">
        <f>D204*E204</f>
        <v>0</v>
      </c>
    </row>
    <row r="205" spans="1:6" ht="15" thickBot="1">
      <c r="A205" s="68"/>
      <c r="B205" s="53"/>
      <c r="C205" s="75"/>
      <c r="D205" s="117"/>
      <c r="E205" s="59"/>
      <c r="F205" s="59"/>
    </row>
    <row r="206" spans="1:6" ht="15" thickBot="1">
      <c r="A206" s="84"/>
      <c r="B206" s="103" t="s">
        <v>16</v>
      </c>
      <c r="C206" s="104"/>
      <c r="D206" s="60"/>
      <c r="E206" s="60" t="s">
        <v>11</v>
      </c>
      <c r="F206" s="118">
        <f>SUM(F160:F205)</f>
        <v>0</v>
      </c>
    </row>
    <row r="208" spans="1:6" ht="15.6">
      <c r="A208" s="440" t="s">
        <v>354</v>
      </c>
      <c r="B208" s="440"/>
      <c r="C208" s="74" t="s">
        <v>32</v>
      </c>
      <c r="D208" s="56" t="s">
        <v>33</v>
      </c>
      <c r="E208" s="56" t="s">
        <v>34</v>
      </c>
      <c r="F208" s="56" t="s">
        <v>35</v>
      </c>
    </row>
    <row r="209" spans="1:6">
      <c r="A209" s="155"/>
      <c r="B209" s="155"/>
      <c r="C209" s="74"/>
      <c r="D209" s="56"/>
      <c r="E209" s="56"/>
      <c r="F209" s="56"/>
    </row>
    <row r="210" spans="1:6">
      <c r="A210" s="68" t="s">
        <v>58</v>
      </c>
      <c r="B210" s="155" t="s">
        <v>93</v>
      </c>
      <c r="C210" s="75"/>
      <c r="D210" s="59"/>
      <c r="E210" s="59"/>
      <c r="F210" s="59"/>
    </row>
    <row r="211" spans="1:6" ht="41.4">
      <c r="A211" s="68"/>
      <c r="B211" s="53" t="s">
        <v>286</v>
      </c>
      <c r="C211" s="73"/>
      <c r="D211" s="59"/>
      <c r="E211" s="59"/>
      <c r="F211" s="59"/>
    </row>
    <row r="212" spans="1:6">
      <c r="A212" s="68"/>
      <c r="B212" s="127" t="s">
        <v>64</v>
      </c>
      <c r="C212" s="73"/>
      <c r="D212" s="59"/>
      <c r="E212" s="59"/>
      <c r="F212" s="59"/>
    </row>
    <row r="213" spans="1:6" ht="15">
      <c r="A213" s="68"/>
      <c r="B213" s="186" t="s">
        <v>325</v>
      </c>
      <c r="C213" s="73"/>
      <c r="D213" s="59"/>
      <c r="E213" s="59"/>
      <c r="F213" s="59"/>
    </row>
    <row r="214" spans="1:6">
      <c r="A214" s="68"/>
      <c r="B214" s="127" t="s">
        <v>81</v>
      </c>
      <c r="C214" s="73"/>
      <c r="D214" s="59"/>
      <c r="E214" s="59"/>
      <c r="F214" s="59"/>
    </row>
    <row r="215" spans="1:6">
      <c r="A215" s="68"/>
      <c r="B215" s="127" t="s">
        <v>287</v>
      </c>
      <c r="C215" s="73"/>
      <c r="D215" s="59"/>
      <c r="E215" s="59"/>
      <c r="F215" s="59"/>
    </row>
    <row r="216" spans="1:6" ht="15">
      <c r="A216" s="68"/>
      <c r="B216" s="186" t="s">
        <v>326</v>
      </c>
      <c r="C216" s="73"/>
      <c r="D216" s="59"/>
      <c r="E216" s="59"/>
      <c r="F216" s="59"/>
    </row>
    <row r="217" spans="1:6">
      <c r="A217" s="68"/>
      <c r="B217" s="127" t="s">
        <v>73</v>
      </c>
      <c r="C217" s="73"/>
      <c r="D217" s="59"/>
      <c r="E217" s="59"/>
      <c r="F217" s="59"/>
    </row>
    <row r="218" spans="1:6">
      <c r="A218" s="175"/>
      <c r="B218" s="185" t="s">
        <v>329</v>
      </c>
      <c r="C218" s="176"/>
      <c r="D218" s="168"/>
      <c r="E218" s="168"/>
      <c r="F218" s="168"/>
    </row>
    <row r="219" spans="1:6">
      <c r="A219" s="68"/>
      <c r="B219" s="127" t="s">
        <v>74</v>
      </c>
      <c r="C219" s="73"/>
      <c r="D219" s="59"/>
      <c r="E219" s="59"/>
      <c r="F219" s="59"/>
    </row>
    <row r="220" spans="1:6" ht="82.8">
      <c r="A220" s="68"/>
      <c r="B220" s="53" t="s">
        <v>324</v>
      </c>
      <c r="C220" s="73"/>
      <c r="D220" s="59"/>
      <c r="E220" s="59"/>
      <c r="F220" s="59"/>
    </row>
    <row r="221" spans="1:6" ht="110.4">
      <c r="A221" s="68"/>
      <c r="B221" s="53" t="s">
        <v>360</v>
      </c>
      <c r="C221" s="73"/>
      <c r="D221" s="59"/>
      <c r="E221" s="59"/>
      <c r="F221" s="59"/>
    </row>
    <row r="222" spans="1:6">
      <c r="A222" s="68"/>
      <c r="B222" s="127" t="s">
        <v>288</v>
      </c>
      <c r="C222" s="73" t="s">
        <v>7</v>
      </c>
      <c r="D222" s="59">
        <v>1</v>
      </c>
      <c r="E222" s="59"/>
      <c r="F222" s="59">
        <f t="shared" ref="F222:F243" si="10">D222*E222</f>
        <v>0</v>
      </c>
    </row>
    <row r="223" spans="1:6">
      <c r="A223" s="68"/>
      <c r="B223" s="127" t="s">
        <v>289</v>
      </c>
      <c r="C223" s="73" t="s">
        <v>7</v>
      </c>
      <c r="D223" s="59">
        <v>1</v>
      </c>
      <c r="E223" s="59"/>
      <c r="F223" s="59">
        <f t="shared" si="10"/>
        <v>0</v>
      </c>
    </row>
    <row r="224" spans="1:6">
      <c r="A224" s="68"/>
      <c r="B224" s="127" t="s">
        <v>290</v>
      </c>
      <c r="C224" s="73" t="s">
        <v>7</v>
      </c>
      <c r="D224" s="59">
        <v>1</v>
      </c>
      <c r="E224" s="59"/>
      <c r="F224" s="59">
        <f t="shared" si="10"/>
        <v>0</v>
      </c>
    </row>
    <row r="225" spans="1:6">
      <c r="A225" s="68"/>
      <c r="B225" s="127" t="s">
        <v>291</v>
      </c>
      <c r="C225" s="73" t="s">
        <v>7</v>
      </c>
      <c r="D225" s="59">
        <v>1</v>
      </c>
      <c r="E225" s="59"/>
      <c r="F225" s="59">
        <f t="shared" si="10"/>
        <v>0</v>
      </c>
    </row>
    <row r="226" spans="1:6">
      <c r="A226" s="68"/>
      <c r="B226" s="127" t="s">
        <v>293</v>
      </c>
      <c r="C226" s="73" t="s">
        <v>7</v>
      </c>
      <c r="D226" s="59">
        <v>2</v>
      </c>
      <c r="E226" s="59"/>
      <c r="F226" s="59">
        <f t="shared" si="10"/>
        <v>0</v>
      </c>
    </row>
    <row r="227" spans="1:6">
      <c r="A227" s="68"/>
      <c r="B227" s="53" t="s">
        <v>312</v>
      </c>
      <c r="C227" s="73" t="s">
        <v>7</v>
      </c>
      <c r="D227" s="59">
        <v>3</v>
      </c>
      <c r="E227" s="59"/>
      <c r="F227" s="59">
        <f t="shared" si="10"/>
        <v>0</v>
      </c>
    </row>
    <row r="228" spans="1:6">
      <c r="A228" s="68"/>
      <c r="B228" s="127" t="s">
        <v>294</v>
      </c>
      <c r="C228" s="73" t="s">
        <v>7</v>
      </c>
      <c r="D228" s="59">
        <v>1</v>
      </c>
      <c r="E228" s="59"/>
      <c r="F228" s="59">
        <f t="shared" si="10"/>
        <v>0</v>
      </c>
    </row>
    <row r="229" spans="1:6">
      <c r="A229" s="68"/>
      <c r="B229" s="127" t="s">
        <v>295</v>
      </c>
      <c r="C229" s="73" t="s">
        <v>7</v>
      </c>
      <c r="D229" s="59">
        <v>1</v>
      </c>
      <c r="E229" s="59"/>
      <c r="F229" s="59">
        <f t="shared" si="10"/>
        <v>0</v>
      </c>
    </row>
    <row r="230" spans="1:6">
      <c r="A230" s="68"/>
      <c r="B230" s="127" t="s">
        <v>296</v>
      </c>
      <c r="C230" s="73" t="s">
        <v>7</v>
      </c>
      <c r="D230" s="59">
        <v>1</v>
      </c>
      <c r="E230" s="59"/>
      <c r="F230" s="59">
        <f t="shared" si="10"/>
        <v>0</v>
      </c>
    </row>
    <row r="231" spans="1:6">
      <c r="A231" s="68"/>
      <c r="B231" s="127" t="s">
        <v>297</v>
      </c>
      <c r="C231" s="73" t="s">
        <v>7</v>
      </c>
      <c r="D231" s="59">
        <v>1</v>
      </c>
      <c r="E231" s="59"/>
      <c r="F231" s="59">
        <f t="shared" si="10"/>
        <v>0</v>
      </c>
    </row>
    <row r="232" spans="1:6">
      <c r="A232" s="68"/>
      <c r="B232" s="127" t="s">
        <v>298</v>
      </c>
      <c r="C232" s="73" t="s">
        <v>7</v>
      </c>
      <c r="D232" s="59">
        <v>1</v>
      </c>
      <c r="E232" s="59"/>
      <c r="F232" s="59">
        <f t="shared" si="10"/>
        <v>0</v>
      </c>
    </row>
    <row r="233" spans="1:6">
      <c r="A233" s="68"/>
      <c r="B233" s="127" t="s">
        <v>299</v>
      </c>
      <c r="C233" s="73" t="s">
        <v>7</v>
      </c>
      <c r="D233" s="59">
        <v>4</v>
      </c>
      <c r="E233" s="59"/>
      <c r="F233" s="59">
        <f t="shared" si="10"/>
        <v>0</v>
      </c>
    </row>
    <row r="234" spans="1:6">
      <c r="A234" s="68"/>
      <c r="B234" s="127" t="s">
        <v>300</v>
      </c>
      <c r="C234" s="73" t="s">
        <v>7</v>
      </c>
      <c r="D234" s="59">
        <v>3</v>
      </c>
      <c r="E234" s="59"/>
      <c r="F234" s="59">
        <f t="shared" si="10"/>
        <v>0</v>
      </c>
    </row>
    <row r="235" spans="1:6">
      <c r="A235" s="68"/>
      <c r="B235" s="127" t="s">
        <v>301</v>
      </c>
      <c r="C235" s="73" t="s">
        <v>7</v>
      </c>
      <c r="D235" s="59">
        <v>2</v>
      </c>
      <c r="E235" s="59"/>
      <c r="F235" s="59">
        <f t="shared" si="10"/>
        <v>0</v>
      </c>
    </row>
    <row r="236" spans="1:6">
      <c r="A236" s="68"/>
      <c r="B236" s="127" t="s">
        <v>313</v>
      </c>
      <c r="C236" s="73" t="s">
        <v>7</v>
      </c>
      <c r="D236" s="59">
        <v>1</v>
      </c>
      <c r="E236" s="59"/>
      <c r="F236" s="59">
        <f t="shared" si="10"/>
        <v>0</v>
      </c>
    </row>
    <row r="237" spans="1:6">
      <c r="A237" s="68"/>
      <c r="B237" s="127" t="s">
        <v>302</v>
      </c>
      <c r="C237" s="73" t="s">
        <v>7</v>
      </c>
      <c r="D237" s="59">
        <v>2</v>
      </c>
      <c r="E237" s="59"/>
      <c r="F237" s="59">
        <f t="shared" si="10"/>
        <v>0</v>
      </c>
    </row>
    <row r="238" spans="1:6">
      <c r="A238" s="68"/>
      <c r="B238" s="127" t="s">
        <v>303</v>
      </c>
      <c r="C238" s="73" t="s">
        <v>7</v>
      </c>
      <c r="D238" s="59">
        <v>2</v>
      </c>
      <c r="E238" s="59"/>
      <c r="F238" s="59">
        <f t="shared" si="10"/>
        <v>0</v>
      </c>
    </row>
    <row r="239" spans="1:6">
      <c r="A239" s="68"/>
      <c r="B239" s="127" t="s">
        <v>314</v>
      </c>
      <c r="C239" s="73" t="s">
        <v>7</v>
      </c>
      <c r="D239" s="59">
        <v>3</v>
      </c>
      <c r="E239" s="59"/>
      <c r="F239" s="59">
        <f t="shared" si="10"/>
        <v>0</v>
      </c>
    </row>
    <row r="240" spans="1:6">
      <c r="A240" s="68"/>
      <c r="B240" s="127" t="s">
        <v>319</v>
      </c>
      <c r="C240" s="73" t="s">
        <v>7</v>
      </c>
      <c r="D240" s="59">
        <v>2</v>
      </c>
      <c r="E240" s="59"/>
      <c r="F240" s="59">
        <f t="shared" si="10"/>
        <v>0</v>
      </c>
    </row>
    <row r="241" spans="1:6">
      <c r="A241" s="68"/>
      <c r="B241" s="127" t="s">
        <v>304</v>
      </c>
      <c r="C241" s="73" t="s">
        <v>7</v>
      </c>
      <c r="D241" s="59">
        <v>1</v>
      </c>
      <c r="E241" s="59"/>
      <c r="F241" s="59">
        <f t="shared" si="10"/>
        <v>0</v>
      </c>
    </row>
    <row r="242" spans="1:6">
      <c r="A242" s="68"/>
      <c r="B242" s="127" t="s">
        <v>315</v>
      </c>
      <c r="C242" s="73" t="s">
        <v>7</v>
      </c>
      <c r="D242" s="59">
        <v>2</v>
      </c>
      <c r="E242" s="59"/>
      <c r="F242" s="59">
        <f t="shared" si="10"/>
        <v>0</v>
      </c>
    </row>
    <row r="243" spans="1:6">
      <c r="A243" s="68"/>
      <c r="B243" s="127" t="s">
        <v>320</v>
      </c>
      <c r="C243" s="73" t="s">
        <v>7</v>
      </c>
      <c r="D243" s="59">
        <v>1</v>
      </c>
      <c r="E243" s="59"/>
      <c r="F243" s="59">
        <f t="shared" si="10"/>
        <v>0</v>
      </c>
    </row>
    <row r="244" spans="1:6">
      <c r="A244" s="68"/>
      <c r="B244" s="127"/>
      <c r="C244" s="73"/>
      <c r="D244" s="59"/>
      <c r="E244" s="59"/>
      <c r="F244" s="59"/>
    </row>
    <row r="245" spans="1:6">
      <c r="A245" s="68" t="s">
        <v>91</v>
      </c>
      <c r="B245" s="155" t="s">
        <v>337</v>
      </c>
      <c r="C245" s="75"/>
      <c r="D245" s="59"/>
      <c r="E245" s="59"/>
      <c r="F245" s="59"/>
    </row>
    <row r="246" spans="1:6" ht="345">
      <c r="A246" s="68"/>
      <c r="B246" s="53" t="s">
        <v>336</v>
      </c>
      <c r="C246" s="73"/>
      <c r="D246" s="59"/>
      <c r="E246" s="59"/>
      <c r="F246" s="59"/>
    </row>
    <row r="247" spans="1:6">
      <c r="A247" s="68"/>
      <c r="B247" s="127" t="s">
        <v>73</v>
      </c>
      <c r="C247" s="73"/>
      <c r="D247" s="59"/>
      <c r="E247" s="59"/>
      <c r="F247" s="59"/>
    </row>
    <row r="248" spans="1:6">
      <c r="A248" s="175"/>
      <c r="B248" s="185" t="s">
        <v>329</v>
      </c>
      <c r="C248" s="176"/>
      <c r="D248" s="168"/>
      <c r="E248" s="168"/>
      <c r="F248" s="168"/>
    </row>
    <row r="249" spans="1:6">
      <c r="A249" s="68"/>
      <c r="B249" s="127" t="s">
        <v>74</v>
      </c>
      <c r="C249" s="73"/>
      <c r="D249" s="59"/>
      <c r="E249" s="59"/>
      <c r="F249" s="59"/>
    </row>
    <row r="250" spans="1:6">
      <c r="A250" s="68"/>
      <c r="B250" s="53" t="s">
        <v>335</v>
      </c>
      <c r="C250" s="73"/>
      <c r="D250" s="59"/>
      <c r="E250" s="59"/>
      <c r="F250" s="59"/>
    </row>
    <row r="251" spans="1:6" ht="110.4">
      <c r="A251" s="68"/>
      <c r="B251" s="53" t="s">
        <v>361</v>
      </c>
      <c r="C251" s="73"/>
      <c r="D251" s="59"/>
      <c r="E251" s="59"/>
      <c r="F251" s="59"/>
    </row>
    <row r="252" spans="1:6">
      <c r="A252" s="68"/>
      <c r="B252" s="127" t="s">
        <v>292</v>
      </c>
      <c r="C252" s="73" t="s">
        <v>7</v>
      </c>
      <c r="D252" s="59">
        <v>1</v>
      </c>
      <c r="E252" s="59"/>
      <c r="F252" s="59">
        <f>D252*E252</f>
        <v>0</v>
      </c>
    </row>
    <row r="253" spans="1:6">
      <c r="A253" s="68"/>
      <c r="B253" s="127"/>
      <c r="C253" s="73"/>
      <c r="D253" s="59"/>
      <c r="E253" s="59"/>
      <c r="F253" s="59"/>
    </row>
    <row r="254" spans="1:6">
      <c r="A254" s="177" t="s">
        <v>212</v>
      </c>
      <c r="B254" s="78" t="s">
        <v>92</v>
      </c>
      <c r="C254" s="178"/>
      <c r="D254" s="117"/>
      <c r="E254" s="117"/>
      <c r="F254" s="117"/>
    </row>
    <row r="255" spans="1:6" ht="27.6">
      <c r="A255" s="177"/>
      <c r="B255" s="53" t="s">
        <v>328</v>
      </c>
      <c r="C255" s="179"/>
      <c r="D255" s="117"/>
      <c r="E255" s="117"/>
      <c r="F255" s="117"/>
    </row>
    <row r="256" spans="1:6">
      <c r="A256" s="68"/>
      <c r="B256" s="127" t="s">
        <v>64</v>
      </c>
      <c r="C256" s="73"/>
      <c r="D256" s="59"/>
      <c r="E256" s="59"/>
      <c r="F256" s="59"/>
    </row>
    <row r="257" spans="1:6" ht="15">
      <c r="A257" s="68"/>
      <c r="B257" s="186" t="s">
        <v>325</v>
      </c>
      <c r="C257" s="73"/>
      <c r="D257" s="59"/>
      <c r="E257" s="59"/>
      <c r="F257" s="59"/>
    </row>
    <row r="258" spans="1:6">
      <c r="A258" s="68"/>
      <c r="B258" s="127" t="s">
        <v>327</v>
      </c>
      <c r="C258" s="73"/>
      <c r="D258" s="59"/>
      <c r="E258" s="59"/>
      <c r="F258" s="59"/>
    </row>
    <row r="259" spans="1:6">
      <c r="A259" s="68"/>
      <c r="B259" s="127" t="s">
        <v>287</v>
      </c>
      <c r="C259" s="73"/>
      <c r="D259" s="59"/>
      <c r="E259" s="59"/>
      <c r="F259" s="59"/>
    </row>
    <row r="260" spans="1:6" ht="15">
      <c r="A260" s="68"/>
      <c r="B260" s="186" t="s">
        <v>326</v>
      </c>
      <c r="C260" s="73"/>
      <c r="D260" s="59"/>
      <c r="E260" s="59"/>
      <c r="F260" s="59"/>
    </row>
    <row r="261" spans="1:6">
      <c r="A261" s="68"/>
      <c r="B261" s="127" t="s">
        <v>73</v>
      </c>
      <c r="C261" s="73"/>
      <c r="D261" s="59"/>
      <c r="E261" s="59"/>
      <c r="F261" s="59"/>
    </row>
    <row r="262" spans="1:6">
      <c r="A262" s="68"/>
      <c r="B262" s="185" t="s">
        <v>329</v>
      </c>
      <c r="C262" s="73"/>
      <c r="D262" s="59"/>
      <c r="E262" s="59"/>
      <c r="F262" s="59"/>
    </row>
    <row r="263" spans="1:6">
      <c r="A263" s="68"/>
      <c r="B263" s="127" t="s">
        <v>74</v>
      </c>
      <c r="C263" s="73"/>
      <c r="D263" s="59"/>
      <c r="E263" s="59"/>
      <c r="F263" s="59"/>
    </row>
    <row r="264" spans="1:6" ht="69">
      <c r="A264" s="68"/>
      <c r="B264" s="53" t="s">
        <v>330</v>
      </c>
      <c r="C264" s="73"/>
      <c r="D264" s="59"/>
      <c r="E264" s="59"/>
      <c r="F264" s="59"/>
    </row>
    <row r="265" spans="1:6" ht="110.4">
      <c r="A265" s="68"/>
      <c r="B265" s="53" t="s">
        <v>361</v>
      </c>
      <c r="C265" s="73"/>
      <c r="D265" s="59"/>
      <c r="E265" s="59"/>
      <c r="F265" s="59"/>
    </row>
    <row r="266" spans="1:6">
      <c r="A266" s="68"/>
      <c r="B266" s="127" t="s">
        <v>305</v>
      </c>
      <c r="C266" s="73" t="s">
        <v>7</v>
      </c>
      <c r="D266" s="59">
        <v>1</v>
      </c>
      <c r="E266" s="59"/>
      <c r="F266" s="59">
        <f t="shared" ref="F266:F277" si="11">D266*E266</f>
        <v>0</v>
      </c>
    </row>
    <row r="267" spans="1:6">
      <c r="A267" s="68"/>
      <c r="B267" s="127" t="s">
        <v>306</v>
      </c>
      <c r="C267" s="73" t="s">
        <v>7</v>
      </c>
      <c r="D267" s="59">
        <v>1</v>
      </c>
      <c r="E267" s="59"/>
      <c r="F267" s="59">
        <f t="shared" si="11"/>
        <v>0</v>
      </c>
    </row>
    <row r="268" spans="1:6">
      <c r="A268" s="68"/>
      <c r="B268" s="127" t="s">
        <v>307</v>
      </c>
      <c r="C268" s="73" t="s">
        <v>7</v>
      </c>
      <c r="D268" s="59">
        <v>1</v>
      </c>
      <c r="E268" s="59"/>
      <c r="F268" s="59">
        <f t="shared" si="11"/>
        <v>0</v>
      </c>
    </row>
    <row r="269" spans="1:6">
      <c r="A269" s="68"/>
      <c r="B269" s="127" t="s">
        <v>308</v>
      </c>
      <c r="C269" s="73" t="s">
        <v>7</v>
      </c>
      <c r="D269" s="59">
        <v>2</v>
      </c>
      <c r="E269" s="59"/>
      <c r="F269" s="59">
        <f t="shared" si="11"/>
        <v>0</v>
      </c>
    </row>
    <row r="270" spans="1:6">
      <c r="A270" s="68"/>
      <c r="B270" s="127" t="s">
        <v>309</v>
      </c>
      <c r="C270" s="73" t="s">
        <v>7</v>
      </c>
      <c r="D270" s="59">
        <v>1</v>
      </c>
      <c r="E270" s="59"/>
      <c r="F270" s="59">
        <f t="shared" si="11"/>
        <v>0</v>
      </c>
    </row>
    <row r="271" spans="1:6">
      <c r="A271" s="68"/>
      <c r="B271" s="127" t="s">
        <v>310</v>
      </c>
      <c r="C271" s="73" t="s">
        <v>7</v>
      </c>
      <c r="D271" s="59">
        <v>1</v>
      </c>
      <c r="E271" s="59"/>
      <c r="F271" s="59">
        <f t="shared" si="11"/>
        <v>0</v>
      </c>
    </row>
    <row r="272" spans="1:6">
      <c r="A272" s="68"/>
      <c r="B272" s="127" t="s">
        <v>316</v>
      </c>
      <c r="C272" s="73" t="s">
        <v>7</v>
      </c>
      <c r="D272" s="59">
        <v>1</v>
      </c>
      <c r="E272" s="59"/>
      <c r="F272" s="59">
        <f t="shared" si="11"/>
        <v>0</v>
      </c>
    </row>
    <row r="273" spans="1:6">
      <c r="A273" s="68"/>
      <c r="B273" s="127" t="s">
        <v>321</v>
      </c>
      <c r="C273" s="73" t="s">
        <v>7</v>
      </c>
      <c r="D273" s="59">
        <v>1</v>
      </c>
      <c r="E273" s="59"/>
      <c r="F273" s="59">
        <f t="shared" si="11"/>
        <v>0</v>
      </c>
    </row>
    <row r="274" spans="1:6">
      <c r="A274" s="68"/>
      <c r="B274" s="127" t="s">
        <v>322</v>
      </c>
      <c r="C274" s="73" t="s">
        <v>7</v>
      </c>
      <c r="D274" s="59">
        <v>4</v>
      </c>
      <c r="E274" s="59"/>
      <c r="F274" s="59">
        <f t="shared" si="11"/>
        <v>0</v>
      </c>
    </row>
    <row r="275" spans="1:6">
      <c r="A275" s="68"/>
      <c r="B275" s="127" t="s">
        <v>323</v>
      </c>
      <c r="C275" s="73" t="s">
        <v>7</v>
      </c>
      <c r="D275" s="59">
        <v>4</v>
      </c>
      <c r="E275" s="59"/>
      <c r="F275" s="59">
        <f t="shared" si="11"/>
        <v>0</v>
      </c>
    </row>
    <row r="276" spans="1:6">
      <c r="A276" s="68"/>
      <c r="B276" s="127" t="s">
        <v>311</v>
      </c>
      <c r="C276" s="73" t="s">
        <v>7</v>
      </c>
      <c r="D276" s="59">
        <v>1</v>
      </c>
      <c r="E276" s="59"/>
      <c r="F276" s="59">
        <f t="shared" si="11"/>
        <v>0</v>
      </c>
    </row>
    <row r="277" spans="1:6">
      <c r="A277" s="68"/>
      <c r="B277" s="127" t="s">
        <v>317</v>
      </c>
      <c r="C277" s="73" t="s">
        <v>7</v>
      </c>
      <c r="D277" s="59">
        <v>1</v>
      </c>
      <c r="E277" s="59"/>
      <c r="F277" s="59">
        <f t="shared" si="11"/>
        <v>0</v>
      </c>
    </row>
    <row r="278" spans="1:6">
      <c r="A278" s="68"/>
      <c r="B278" s="127"/>
      <c r="C278" s="73"/>
      <c r="D278" s="59"/>
      <c r="E278" s="59"/>
      <c r="F278" s="59"/>
    </row>
    <row r="279" spans="1:6">
      <c r="A279" s="55" t="s">
        <v>117</v>
      </c>
      <c r="B279" s="40" t="s">
        <v>338</v>
      </c>
      <c r="C279" s="44"/>
      <c r="D279" s="45"/>
      <c r="E279" s="45"/>
      <c r="F279" s="45"/>
    </row>
    <row r="280" spans="1:6" ht="110.4">
      <c r="A280" s="55"/>
      <c r="B280" s="39" t="s">
        <v>331</v>
      </c>
      <c r="C280" s="44"/>
      <c r="D280" s="45"/>
      <c r="E280" s="45"/>
      <c r="F280" s="45"/>
    </row>
    <row r="281" spans="1:6" ht="69">
      <c r="A281" s="55"/>
      <c r="B281" s="39" t="s">
        <v>362</v>
      </c>
      <c r="C281" s="44"/>
      <c r="D281" s="45"/>
      <c r="E281" s="45"/>
      <c r="F281" s="45"/>
    </row>
    <row r="282" spans="1:6" ht="110.4">
      <c r="A282" s="55"/>
      <c r="B282" s="39" t="s">
        <v>333</v>
      </c>
      <c r="C282" s="44"/>
      <c r="D282" s="45"/>
      <c r="E282" s="45"/>
      <c r="F282" s="45"/>
    </row>
    <row r="283" spans="1:6">
      <c r="A283" s="55"/>
      <c r="B283" s="39" t="s">
        <v>332</v>
      </c>
      <c r="C283" s="44" t="s">
        <v>7</v>
      </c>
      <c r="D283" s="58">
        <v>3</v>
      </c>
      <c r="E283" s="45"/>
      <c r="F283" s="45">
        <f>D283*E283</f>
        <v>0</v>
      </c>
    </row>
    <row r="284" spans="1:6">
      <c r="A284" s="55"/>
      <c r="B284" s="39"/>
      <c r="C284" s="44"/>
      <c r="D284" s="45"/>
      <c r="E284" s="45"/>
      <c r="F284" s="45"/>
    </row>
    <row r="285" spans="1:6">
      <c r="A285" s="68" t="s">
        <v>118</v>
      </c>
      <c r="B285" s="155" t="s">
        <v>94</v>
      </c>
      <c r="C285" s="74"/>
      <c r="D285" s="56"/>
      <c r="E285" s="56"/>
      <c r="F285" s="56"/>
    </row>
    <row r="286" spans="1:6" ht="193.2">
      <c r="A286" s="67"/>
      <c r="B286" s="77" t="s">
        <v>334</v>
      </c>
      <c r="C286" s="128"/>
      <c r="D286" s="66"/>
      <c r="E286" s="66"/>
      <c r="F286" s="66"/>
    </row>
    <row r="287" spans="1:6">
      <c r="A287" s="68"/>
      <c r="B287" s="127" t="s">
        <v>339</v>
      </c>
      <c r="C287" s="128" t="s">
        <v>7</v>
      </c>
      <c r="D287" s="59">
        <v>1</v>
      </c>
      <c r="E287" s="130"/>
      <c r="F287" s="66">
        <f>D287*E287</f>
        <v>0</v>
      </c>
    </row>
    <row r="288" spans="1:6">
      <c r="A288" s="68"/>
      <c r="B288" s="127" t="s">
        <v>318</v>
      </c>
      <c r="C288" s="73" t="s">
        <v>7</v>
      </c>
      <c r="D288" s="59">
        <v>1</v>
      </c>
      <c r="E288" s="59"/>
      <c r="F288" s="59">
        <f>D288*E288</f>
        <v>0</v>
      </c>
    </row>
    <row r="289" spans="1:6" ht="15" thickBot="1">
      <c r="A289" s="68"/>
      <c r="B289" s="53"/>
      <c r="C289" s="75"/>
      <c r="D289" s="59"/>
      <c r="E289" s="59"/>
      <c r="F289" s="59"/>
    </row>
    <row r="290" spans="1:6" ht="15" thickBot="1">
      <c r="A290" s="84"/>
      <c r="B290" s="103" t="s">
        <v>216</v>
      </c>
      <c r="C290" s="104"/>
      <c r="D290" s="60"/>
      <c r="E290" s="60" t="s">
        <v>11</v>
      </c>
      <c r="F290" s="105">
        <f>SUM(F210:F289)</f>
        <v>0</v>
      </c>
    </row>
    <row r="292" spans="1:6" ht="15.6">
      <c r="A292" s="441" t="s">
        <v>355</v>
      </c>
      <c r="B292" s="441"/>
      <c r="C292" s="46" t="s">
        <v>32</v>
      </c>
      <c r="D292" s="47" t="s">
        <v>33</v>
      </c>
      <c r="E292" s="47" t="s">
        <v>34</v>
      </c>
      <c r="F292" s="47" t="s">
        <v>35</v>
      </c>
    </row>
    <row r="293" spans="1:6" ht="15.6">
      <c r="A293" s="188"/>
      <c r="B293" s="188"/>
      <c r="C293" s="46"/>
      <c r="D293" s="47"/>
      <c r="E293" s="47"/>
      <c r="F293" s="47"/>
    </row>
    <row r="294" spans="1:6">
      <c r="A294" s="55" t="s">
        <v>80</v>
      </c>
      <c r="B294" s="165" t="s">
        <v>235</v>
      </c>
      <c r="C294" s="44"/>
      <c r="D294" s="45"/>
      <c r="E294" s="45"/>
      <c r="F294" s="45"/>
    </row>
    <row r="295" spans="1:6" ht="82.8">
      <c r="A295" s="55"/>
      <c r="B295" s="39" t="s">
        <v>285</v>
      </c>
      <c r="C295" s="44"/>
      <c r="D295" s="45"/>
      <c r="E295" s="45"/>
      <c r="F295" s="45"/>
    </row>
    <row r="296" spans="1:6" ht="41.4">
      <c r="A296" s="55"/>
      <c r="B296" s="167" t="s">
        <v>231</v>
      </c>
      <c r="C296" s="44"/>
      <c r="D296" s="45"/>
      <c r="E296" s="45"/>
      <c r="F296" s="45"/>
    </row>
    <row r="297" spans="1:6">
      <c r="A297" s="55"/>
      <c r="B297" s="165" t="s">
        <v>232</v>
      </c>
      <c r="C297" s="44"/>
      <c r="D297" s="45"/>
      <c r="E297" s="45"/>
      <c r="F297" s="45"/>
    </row>
    <row r="298" spans="1:6" ht="82.8">
      <c r="A298" s="55"/>
      <c r="B298" s="39" t="s">
        <v>236</v>
      </c>
      <c r="C298" s="44"/>
      <c r="D298" s="45"/>
      <c r="E298" s="45"/>
      <c r="F298" s="45"/>
    </row>
    <row r="299" spans="1:6" ht="82.8">
      <c r="A299" s="55"/>
      <c r="B299" s="166" t="s">
        <v>233</v>
      </c>
      <c r="C299" s="44"/>
      <c r="D299" s="45"/>
      <c r="E299" s="45"/>
      <c r="F299" s="45"/>
    </row>
    <row r="300" spans="1:6">
      <c r="A300" s="55"/>
      <c r="B300" s="166" t="s">
        <v>234</v>
      </c>
      <c r="C300" s="44" t="s">
        <v>23</v>
      </c>
      <c r="D300" s="41">
        <v>300</v>
      </c>
      <c r="E300" s="45"/>
      <c r="F300" s="45">
        <f>D300*E300</f>
        <v>0</v>
      </c>
    </row>
    <row r="301" spans="1:6">
      <c r="A301" s="55"/>
      <c r="B301" s="52"/>
      <c r="C301" s="44"/>
      <c r="D301" s="51"/>
      <c r="E301" s="45"/>
      <c r="F301" s="45"/>
    </row>
    <row r="302" spans="1:6">
      <c r="A302" s="55" t="s">
        <v>252</v>
      </c>
      <c r="B302" s="114" t="s">
        <v>30</v>
      </c>
      <c r="C302" s="44"/>
      <c r="D302" s="45"/>
      <c r="E302" s="45"/>
      <c r="F302" s="45"/>
    </row>
    <row r="303" spans="1:6" ht="55.2">
      <c r="A303" s="55"/>
      <c r="B303" s="131" t="s">
        <v>230</v>
      </c>
      <c r="C303" s="44"/>
      <c r="D303" s="45"/>
      <c r="E303" s="45"/>
      <c r="F303" s="45"/>
    </row>
    <row r="304" spans="1:6">
      <c r="A304" s="55"/>
      <c r="B304" s="39"/>
      <c r="C304" s="44" t="s">
        <v>7</v>
      </c>
      <c r="D304" s="54">
        <v>1</v>
      </c>
      <c r="E304" s="45"/>
      <c r="F304" s="45">
        <f>D304*E304</f>
        <v>0</v>
      </c>
    </row>
    <row r="305" spans="1:6" ht="15" thickBot="1">
      <c r="A305" s="55"/>
      <c r="B305" s="39"/>
      <c r="C305" s="44"/>
      <c r="D305" s="45"/>
      <c r="E305" s="45"/>
      <c r="F305" s="45"/>
    </row>
    <row r="306" spans="1:6" ht="15" thickBot="1">
      <c r="A306" s="11"/>
      <c r="B306" s="12" t="s">
        <v>17</v>
      </c>
      <c r="C306" s="13"/>
      <c r="D306" s="14"/>
      <c r="E306" s="14" t="s">
        <v>11</v>
      </c>
      <c r="F306" s="42">
        <f>SUM(F294:F305)</f>
        <v>0</v>
      </c>
    </row>
    <row r="308" spans="1:6" ht="15.6">
      <c r="A308" s="440" t="s">
        <v>356</v>
      </c>
      <c r="B308" s="440"/>
      <c r="C308" s="74" t="s">
        <v>32</v>
      </c>
      <c r="D308" s="56" t="s">
        <v>33</v>
      </c>
      <c r="E308" s="56" t="s">
        <v>34</v>
      </c>
      <c r="F308" s="56" t="s">
        <v>35</v>
      </c>
    </row>
    <row r="309" spans="1:6">
      <c r="A309" s="155"/>
      <c r="B309" s="155"/>
      <c r="C309" s="74"/>
      <c r="D309" s="56"/>
      <c r="E309" s="56"/>
      <c r="F309" s="56"/>
    </row>
    <row r="310" spans="1:6">
      <c r="A310" s="55" t="s">
        <v>70</v>
      </c>
      <c r="B310" s="40" t="s">
        <v>182</v>
      </c>
      <c r="C310" s="44"/>
      <c r="D310" s="45"/>
      <c r="E310" s="45"/>
      <c r="F310" s="45"/>
    </row>
    <row r="311" spans="1:6" ht="55.2">
      <c r="A311" s="55"/>
      <c r="B311" s="39" t="s">
        <v>181</v>
      </c>
      <c r="C311" s="44"/>
      <c r="D311" s="45"/>
      <c r="E311" s="45"/>
      <c r="F311" s="45"/>
    </row>
    <row r="312" spans="1:6" ht="96.6">
      <c r="A312" s="55"/>
      <c r="B312" s="39" t="s">
        <v>184</v>
      </c>
      <c r="C312" s="44"/>
      <c r="D312" s="45"/>
      <c r="E312" s="45"/>
      <c r="F312" s="45"/>
    </row>
    <row r="313" spans="1:6" ht="69">
      <c r="A313" s="55"/>
      <c r="B313" s="39" t="s">
        <v>183</v>
      </c>
      <c r="C313" s="44"/>
      <c r="D313" s="45"/>
      <c r="E313" s="45"/>
      <c r="F313" s="45"/>
    </row>
    <row r="314" spans="1:6">
      <c r="A314" s="55"/>
      <c r="B314" s="39" t="s">
        <v>180</v>
      </c>
      <c r="C314" s="66" t="s">
        <v>75</v>
      </c>
      <c r="D314" s="54">
        <v>127.2</v>
      </c>
      <c r="E314" s="45"/>
      <c r="F314" s="45">
        <f>D314*E314</f>
        <v>0</v>
      </c>
    </row>
    <row r="315" spans="1:6">
      <c r="A315" s="97"/>
      <c r="B315" s="141"/>
      <c r="C315" s="86"/>
      <c r="D315" s="87"/>
      <c r="E315" s="87"/>
      <c r="F315" s="87"/>
    </row>
    <row r="316" spans="1:6">
      <c r="A316" s="68" t="s">
        <v>71</v>
      </c>
      <c r="B316" s="88" t="s">
        <v>95</v>
      </c>
      <c r="C316" s="92"/>
      <c r="D316" s="54"/>
      <c r="E316" s="54"/>
      <c r="F316" s="54"/>
    </row>
    <row r="317" spans="1:6" ht="124.2">
      <c r="A317" s="99"/>
      <c r="B317" s="53" t="s">
        <v>272</v>
      </c>
      <c r="C317" s="92"/>
      <c r="D317" s="54"/>
      <c r="E317" s="54"/>
      <c r="F317" s="54"/>
    </row>
    <row r="318" spans="1:6" ht="27.6">
      <c r="A318" s="99"/>
      <c r="B318" s="94" t="s">
        <v>96</v>
      </c>
      <c r="C318" s="92"/>
      <c r="D318" s="54"/>
      <c r="E318" s="54"/>
      <c r="F318" s="54"/>
    </row>
    <row r="319" spans="1:6">
      <c r="A319" s="99"/>
      <c r="B319" s="53" t="s">
        <v>97</v>
      </c>
      <c r="C319" s="66" t="s">
        <v>75</v>
      </c>
      <c r="D319" s="54">
        <v>10</v>
      </c>
      <c r="E319" s="54"/>
      <c r="F319" s="54">
        <f>D319*E319</f>
        <v>0</v>
      </c>
    </row>
    <row r="320" spans="1:6">
      <c r="A320" s="99"/>
      <c r="B320" s="53" t="s">
        <v>98</v>
      </c>
      <c r="C320" s="66" t="s">
        <v>75</v>
      </c>
      <c r="D320" s="54">
        <v>10</v>
      </c>
      <c r="E320" s="54"/>
      <c r="F320" s="54">
        <f>D320*E320</f>
        <v>0</v>
      </c>
    </row>
    <row r="321" spans="1:6">
      <c r="A321" s="99"/>
      <c r="B321" s="53"/>
      <c r="C321" s="66"/>
      <c r="D321" s="54"/>
      <c r="E321" s="54"/>
      <c r="F321" s="54"/>
    </row>
    <row r="322" spans="1:6">
      <c r="A322" s="159" t="s">
        <v>115</v>
      </c>
      <c r="B322" s="88" t="s">
        <v>343</v>
      </c>
      <c r="C322" s="75"/>
      <c r="D322" s="59"/>
      <c r="E322" s="59"/>
      <c r="F322" s="59"/>
    </row>
    <row r="323" spans="1:6" ht="110.4">
      <c r="A323" s="101"/>
      <c r="B323" s="53" t="s">
        <v>344</v>
      </c>
      <c r="C323" s="66"/>
      <c r="D323" s="66"/>
      <c r="E323" s="66"/>
      <c r="F323" s="66"/>
    </row>
    <row r="324" spans="1:6">
      <c r="A324" s="99"/>
      <c r="B324" s="53"/>
      <c r="C324" s="66" t="s">
        <v>75</v>
      </c>
      <c r="D324" s="54">
        <v>46</v>
      </c>
      <c r="E324" s="54"/>
      <c r="F324" s="54">
        <f>D324*E324</f>
        <v>0</v>
      </c>
    </row>
    <row r="325" spans="1:6">
      <c r="A325" s="98"/>
      <c r="B325" s="53"/>
      <c r="C325" s="66"/>
      <c r="D325" s="66"/>
      <c r="E325" s="66"/>
      <c r="F325" s="66"/>
    </row>
    <row r="326" spans="1:6" ht="27.6">
      <c r="A326" s="68" t="s">
        <v>116</v>
      </c>
      <c r="B326" s="88" t="s">
        <v>99</v>
      </c>
      <c r="C326" s="66"/>
      <c r="D326" s="66"/>
      <c r="E326" s="66"/>
      <c r="F326" s="66"/>
    </row>
    <row r="327" spans="1:6" ht="96.6">
      <c r="A327" s="101"/>
      <c r="B327" s="53" t="s">
        <v>273</v>
      </c>
      <c r="C327" s="67"/>
      <c r="D327" s="67"/>
      <c r="E327" s="67"/>
      <c r="F327" s="67"/>
    </row>
    <row r="328" spans="1:6">
      <c r="A328" s="98"/>
      <c r="B328" s="53"/>
      <c r="C328" s="66" t="s">
        <v>7</v>
      </c>
      <c r="D328" s="66">
        <v>6</v>
      </c>
      <c r="E328" s="66"/>
      <c r="F328" s="66">
        <f>D328*E328</f>
        <v>0</v>
      </c>
    </row>
    <row r="329" spans="1:6" ht="15" thickBot="1">
      <c r="A329" s="99"/>
      <c r="B329" s="102"/>
      <c r="C329" s="75"/>
      <c r="D329" s="59"/>
      <c r="E329" s="59"/>
      <c r="F329" s="59"/>
    </row>
    <row r="330" spans="1:6" ht="15" thickBot="1">
      <c r="A330" s="84"/>
      <c r="B330" s="103" t="s">
        <v>18</v>
      </c>
      <c r="C330" s="104"/>
      <c r="D330" s="60"/>
      <c r="E330" s="60" t="s">
        <v>11</v>
      </c>
      <c r="F330" s="105">
        <f>SUM(F309:F329)</f>
        <v>0</v>
      </c>
    </row>
    <row r="332" spans="1:6" ht="15.6">
      <c r="A332" s="440" t="s">
        <v>357</v>
      </c>
      <c r="B332" s="440"/>
      <c r="C332" s="74" t="s">
        <v>32</v>
      </c>
      <c r="D332" s="56" t="s">
        <v>33</v>
      </c>
      <c r="E332" s="56" t="s">
        <v>34</v>
      </c>
      <c r="F332" s="56" t="s">
        <v>35</v>
      </c>
    </row>
    <row r="333" spans="1:6">
      <c r="A333" s="83"/>
      <c r="B333" s="85"/>
      <c r="C333" s="106"/>
      <c r="D333" s="57"/>
      <c r="E333" s="57"/>
      <c r="F333" s="57"/>
    </row>
    <row r="334" spans="1:6">
      <c r="A334" s="81" t="s">
        <v>217</v>
      </c>
      <c r="B334" s="183" t="s">
        <v>247</v>
      </c>
      <c r="C334" s="82"/>
      <c r="D334" s="58"/>
      <c r="E334" s="58"/>
      <c r="F334" s="58"/>
    </row>
    <row r="335" spans="1:6" ht="124.2">
      <c r="A335" s="81"/>
      <c r="B335" s="53" t="s">
        <v>275</v>
      </c>
      <c r="C335" s="82"/>
      <c r="D335" s="58"/>
      <c r="E335" s="58"/>
      <c r="F335" s="58"/>
    </row>
    <row r="336" spans="1:6" ht="55.2">
      <c r="A336" s="81"/>
      <c r="B336" s="141" t="s">
        <v>67</v>
      </c>
      <c r="C336" s="82"/>
      <c r="D336" s="58"/>
      <c r="E336" s="58"/>
      <c r="F336" s="58"/>
    </row>
    <row r="337" spans="1:6" ht="82.8">
      <c r="A337" s="81"/>
      <c r="B337" s="132" t="s">
        <v>112</v>
      </c>
      <c r="C337" s="82"/>
      <c r="D337" s="58"/>
      <c r="E337" s="58"/>
      <c r="F337" s="58"/>
    </row>
    <row r="338" spans="1:6" ht="27.6">
      <c r="A338" s="81"/>
      <c r="B338" s="132" t="s">
        <v>186</v>
      </c>
      <c r="C338" s="82"/>
      <c r="D338" s="58"/>
      <c r="E338" s="58"/>
      <c r="F338" s="58"/>
    </row>
    <row r="339" spans="1:6">
      <c r="A339" s="81"/>
      <c r="B339" s="126"/>
      <c r="C339" s="82" t="s">
        <v>12</v>
      </c>
      <c r="D339" s="54">
        <v>240</v>
      </c>
      <c r="E339" s="58"/>
      <c r="F339" s="58">
        <f>D339*E339</f>
        <v>0</v>
      </c>
    </row>
    <row r="340" spans="1:6">
      <c r="A340" s="81"/>
      <c r="B340" s="126"/>
      <c r="C340" s="82"/>
      <c r="D340" s="54"/>
      <c r="E340" s="58"/>
      <c r="F340" s="58"/>
    </row>
    <row r="341" spans="1:6" ht="27.6">
      <c r="A341" s="81" t="s">
        <v>218</v>
      </c>
      <c r="B341" s="183" t="s">
        <v>248</v>
      </c>
      <c r="C341" s="82"/>
      <c r="D341" s="58"/>
      <c r="E341" s="58"/>
      <c r="F341" s="58"/>
    </row>
    <row r="342" spans="1:6" ht="138">
      <c r="A342" s="81"/>
      <c r="B342" s="53" t="s">
        <v>276</v>
      </c>
      <c r="C342" s="82"/>
      <c r="D342" s="58"/>
      <c r="E342" s="58"/>
      <c r="F342" s="58"/>
    </row>
    <row r="343" spans="1:6" ht="55.2">
      <c r="A343" s="81"/>
      <c r="B343" s="141" t="s">
        <v>67</v>
      </c>
      <c r="C343" s="82"/>
      <c r="D343" s="58"/>
      <c r="E343" s="58"/>
      <c r="F343" s="58"/>
    </row>
    <row r="344" spans="1:6" ht="82.8">
      <c r="A344" s="81"/>
      <c r="B344" s="132" t="s">
        <v>112</v>
      </c>
      <c r="C344" s="82"/>
      <c r="D344" s="58"/>
      <c r="E344" s="58"/>
      <c r="F344" s="58"/>
    </row>
    <row r="345" spans="1:6" ht="27.6">
      <c r="A345" s="81"/>
      <c r="B345" s="132" t="s">
        <v>186</v>
      </c>
      <c r="C345" s="82"/>
      <c r="D345" s="58"/>
      <c r="E345" s="58"/>
      <c r="F345" s="58"/>
    </row>
    <row r="346" spans="1:6">
      <c r="A346" s="81"/>
      <c r="B346" s="126"/>
      <c r="C346" s="82" t="s">
        <v>12</v>
      </c>
      <c r="D346" s="184">
        <v>220</v>
      </c>
      <c r="E346" s="58"/>
      <c r="F346" s="58">
        <f>D346*E346</f>
        <v>0</v>
      </c>
    </row>
    <row r="347" spans="1:6">
      <c r="A347" s="81"/>
      <c r="B347" s="126"/>
      <c r="C347" s="82"/>
      <c r="D347" s="54"/>
      <c r="E347" s="58"/>
      <c r="F347" s="58"/>
    </row>
    <row r="348" spans="1:6" ht="27.6">
      <c r="A348" s="81" t="s">
        <v>237</v>
      </c>
      <c r="B348" s="183" t="s">
        <v>249</v>
      </c>
      <c r="C348" s="82"/>
      <c r="D348" s="58"/>
      <c r="E348" s="58"/>
      <c r="F348" s="58"/>
    </row>
    <row r="349" spans="1:6" ht="138">
      <c r="A349" s="81"/>
      <c r="B349" s="53" t="s">
        <v>277</v>
      </c>
      <c r="C349" s="82"/>
      <c r="D349" s="58"/>
      <c r="E349" s="58"/>
      <c r="F349" s="58"/>
    </row>
    <row r="350" spans="1:6" ht="55.2">
      <c r="A350" s="81"/>
      <c r="B350" s="141" t="s">
        <v>67</v>
      </c>
      <c r="C350" s="82"/>
      <c r="D350" s="58"/>
      <c r="E350" s="58"/>
      <c r="F350" s="58"/>
    </row>
    <row r="351" spans="1:6" ht="82.8">
      <c r="A351" s="81"/>
      <c r="B351" s="132" t="s">
        <v>112</v>
      </c>
      <c r="C351" s="82"/>
      <c r="D351" s="58"/>
      <c r="E351" s="58"/>
      <c r="F351" s="58"/>
    </row>
    <row r="352" spans="1:6" ht="27.6">
      <c r="A352" s="81"/>
      <c r="B352" s="132" t="s">
        <v>186</v>
      </c>
      <c r="C352" s="82"/>
      <c r="D352" s="58"/>
      <c r="E352" s="58"/>
      <c r="F352" s="58"/>
    </row>
    <row r="353" spans="1:6">
      <c r="A353" s="81"/>
      <c r="B353" s="126"/>
      <c r="C353" s="82" t="s">
        <v>12</v>
      </c>
      <c r="D353" s="54">
        <v>60</v>
      </c>
      <c r="E353" s="58"/>
      <c r="F353" s="58">
        <f>D353*E353</f>
        <v>0</v>
      </c>
    </row>
    <row r="354" spans="1:6">
      <c r="A354" s="81"/>
      <c r="B354" s="126"/>
      <c r="C354" s="82"/>
      <c r="D354" s="54"/>
      <c r="E354" s="58"/>
      <c r="F354" s="58"/>
    </row>
    <row r="355" spans="1:6" ht="27.6">
      <c r="A355" s="81" t="s">
        <v>238</v>
      </c>
      <c r="B355" s="183" t="s">
        <v>250</v>
      </c>
      <c r="C355" s="82"/>
      <c r="D355" s="58"/>
      <c r="E355" s="58"/>
      <c r="F355" s="58"/>
    </row>
    <row r="356" spans="1:6" ht="138">
      <c r="A356" s="81"/>
      <c r="B356" s="53" t="s">
        <v>278</v>
      </c>
      <c r="C356" s="82"/>
      <c r="D356" s="58"/>
      <c r="E356" s="58"/>
      <c r="F356" s="58"/>
    </row>
    <row r="357" spans="1:6" ht="55.2">
      <c r="A357" s="81"/>
      <c r="B357" s="141" t="s">
        <v>67</v>
      </c>
      <c r="C357" s="82"/>
      <c r="D357" s="58"/>
      <c r="E357" s="58"/>
      <c r="F357" s="58"/>
    </row>
    <row r="358" spans="1:6" ht="82.8">
      <c r="A358" s="81"/>
      <c r="B358" s="132" t="s">
        <v>112</v>
      </c>
      <c r="C358" s="82"/>
      <c r="D358" s="58"/>
      <c r="E358" s="58"/>
      <c r="F358" s="58"/>
    </row>
    <row r="359" spans="1:6" ht="27.6">
      <c r="A359" s="81"/>
      <c r="B359" s="132" t="s">
        <v>187</v>
      </c>
      <c r="C359" s="82"/>
      <c r="D359" s="58"/>
      <c r="E359" s="58"/>
      <c r="F359" s="58"/>
    </row>
    <row r="360" spans="1:6">
      <c r="A360" s="81"/>
      <c r="B360" s="126"/>
      <c r="C360" s="82" t="s">
        <v>12</v>
      </c>
      <c r="D360" s="54">
        <v>70</v>
      </c>
      <c r="E360" s="58"/>
      <c r="F360" s="58">
        <f>D360*E360</f>
        <v>0</v>
      </c>
    </row>
    <row r="361" spans="1:6">
      <c r="A361" s="81"/>
      <c r="B361" s="126"/>
      <c r="C361" s="82"/>
      <c r="D361" s="54"/>
      <c r="E361" s="58"/>
      <c r="F361" s="58"/>
    </row>
    <row r="362" spans="1:6">
      <c r="A362" s="109" t="s">
        <v>185</v>
      </c>
      <c r="B362" s="115" t="s">
        <v>114</v>
      </c>
      <c r="C362" s="86"/>
      <c r="D362" s="87"/>
      <c r="E362" s="111"/>
      <c r="F362" s="111"/>
    </row>
    <row r="363" spans="1:6" ht="179.4">
      <c r="A363" s="109"/>
      <c r="B363" s="132" t="s">
        <v>279</v>
      </c>
      <c r="C363" s="86"/>
      <c r="D363" s="87"/>
      <c r="E363" s="111"/>
      <c r="F363" s="111"/>
    </row>
    <row r="364" spans="1:6" ht="55.2">
      <c r="A364" s="109"/>
      <c r="B364" s="141" t="s">
        <v>67</v>
      </c>
      <c r="C364" s="86"/>
      <c r="D364" s="87"/>
      <c r="E364" s="111"/>
      <c r="F364" s="111"/>
    </row>
    <row r="365" spans="1:6" ht="96.6">
      <c r="A365" s="109"/>
      <c r="B365" s="132" t="s">
        <v>113</v>
      </c>
      <c r="C365" s="86"/>
      <c r="D365" s="87"/>
      <c r="E365" s="111"/>
      <c r="F365" s="111"/>
    </row>
    <row r="366" spans="1:6">
      <c r="A366" s="109"/>
      <c r="B366" s="132"/>
      <c r="C366" s="86" t="s">
        <v>12</v>
      </c>
      <c r="D366" s="91">
        <v>10</v>
      </c>
      <c r="E366" s="111"/>
      <c r="F366" s="111">
        <f>D366*E366</f>
        <v>0</v>
      </c>
    </row>
    <row r="367" spans="1:6" ht="15" thickBot="1">
      <c r="A367" s="93"/>
      <c r="B367" s="132"/>
      <c r="C367" s="86"/>
      <c r="D367" s="91"/>
      <c r="E367" s="87"/>
      <c r="F367" s="87"/>
    </row>
    <row r="368" spans="1:6" ht="15" thickBot="1">
      <c r="A368" s="84"/>
      <c r="B368" s="103" t="s">
        <v>65</v>
      </c>
      <c r="C368" s="104"/>
      <c r="D368" s="60"/>
      <c r="E368" s="60" t="s">
        <v>11</v>
      </c>
      <c r="F368" s="118">
        <f>SUM(F333:F367)</f>
        <v>0</v>
      </c>
    </row>
    <row r="370" spans="1:6" ht="15.6">
      <c r="A370" s="440" t="s">
        <v>358</v>
      </c>
      <c r="B370" s="440"/>
      <c r="C370" s="74" t="s">
        <v>32</v>
      </c>
      <c r="D370" s="56" t="s">
        <v>33</v>
      </c>
      <c r="E370" s="56" t="s">
        <v>34</v>
      </c>
      <c r="F370" s="56" t="s">
        <v>35</v>
      </c>
    </row>
    <row r="371" spans="1:6">
      <c r="A371" s="83"/>
      <c r="B371" s="85"/>
      <c r="C371" s="106"/>
      <c r="D371" s="57"/>
      <c r="E371" s="57"/>
      <c r="F371" s="57"/>
    </row>
    <row r="372" spans="1:6">
      <c r="A372" s="81" t="s">
        <v>68</v>
      </c>
      <c r="B372" s="107" t="s">
        <v>176</v>
      </c>
      <c r="C372" s="106"/>
      <c r="D372" s="57"/>
      <c r="E372" s="57"/>
      <c r="F372" s="57"/>
    </row>
    <row r="373" spans="1:6" ht="27.6">
      <c r="A373" s="68"/>
      <c r="B373" s="134" t="s">
        <v>179</v>
      </c>
      <c r="C373" s="75"/>
      <c r="D373" s="59"/>
      <c r="E373" s="59"/>
      <c r="F373" s="59"/>
    </row>
    <row r="374" spans="1:6" ht="82.8">
      <c r="A374" s="68"/>
      <c r="B374" s="134" t="s">
        <v>274</v>
      </c>
      <c r="C374" s="75"/>
      <c r="D374" s="59"/>
      <c r="E374" s="59"/>
      <c r="F374" s="59"/>
    </row>
    <row r="375" spans="1:6" ht="82.8">
      <c r="A375" s="68"/>
      <c r="B375" s="134" t="s">
        <v>188</v>
      </c>
      <c r="C375" s="75"/>
      <c r="D375" s="59"/>
      <c r="E375" s="59"/>
      <c r="F375" s="59"/>
    </row>
    <row r="376" spans="1:6" ht="207">
      <c r="A376" s="81"/>
      <c r="B376" s="108" t="s">
        <v>363</v>
      </c>
      <c r="C376" s="82"/>
      <c r="D376" s="58"/>
      <c r="E376" s="58"/>
      <c r="F376" s="58"/>
    </row>
    <row r="377" spans="1:6">
      <c r="A377" s="81"/>
      <c r="B377" s="108" t="s">
        <v>178</v>
      </c>
      <c r="C377" s="82"/>
      <c r="D377" s="58"/>
      <c r="E377" s="58"/>
      <c r="F377" s="58"/>
    </row>
    <row r="378" spans="1:6" ht="55.2">
      <c r="A378" s="81"/>
      <c r="B378" s="108" t="s">
        <v>345</v>
      </c>
      <c r="C378" s="82"/>
      <c r="D378" s="58"/>
      <c r="E378" s="58"/>
      <c r="F378" s="58"/>
    </row>
    <row r="379" spans="1:6">
      <c r="A379" s="81"/>
      <c r="B379" s="102" t="s">
        <v>66</v>
      </c>
      <c r="C379" s="82" t="s">
        <v>12</v>
      </c>
      <c r="D379" s="54">
        <v>170</v>
      </c>
      <c r="E379" s="58"/>
      <c r="F379" s="58">
        <f>D379*E379</f>
        <v>0</v>
      </c>
    </row>
    <row r="380" spans="1:6">
      <c r="A380" s="81"/>
      <c r="B380" s="102" t="s">
        <v>177</v>
      </c>
      <c r="C380" s="82" t="s">
        <v>22</v>
      </c>
      <c r="D380" s="54">
        <v>210</v>
      </c>
      <c r="E380" s="58"/>
      <c r="F380" s="58">
        <f>D380*E380</f>
        <v>0</v>
      </c>
    </row>
    <row r="381" spans="1:6">
      <c r="A381" s="81"/>
      <c r="B381" s="107"/>
      <c r="C381" s="82"/>
      <c r="D381" s="58"/>
      <c r="E381" s="58"/>
      <c r="F381" s="58"/>
    </row>
    <row r="382" spans="1:6">
      <c r="A382" s="81" t="s">
        <v>69</v>
      </c>
      <c r="B382" s="107" t="s">
        <v>189</v>
      </c>
      <c r="C382" s="106"/>
      <c r="D382" s="57"/>
      <c r="E382" s="57"/>
      <c r="F382" s="57"/>
    </row>
    <row r="383" spans="1:6" ht="110.4">
      <c r="A383" s="81"/>
      <c r="B383" s="132" t="s">
        <v>190</v>
      </c>
      <c r="C383" s="82"/>
      <c r="D383" s="58"/>
      <c r="E383" s="58"/>
      <c r="F383" s="58"/>
    </row>
    <row r="384" spans="1:6" ht="15" thickBot="1">
      <c r="A384" s="81"/>
      <c r="B384" s="102"/>
      <c r="C384" s="82" t="s">
        <v>7</v>
      </c>
      <c r="D384" s="54">
        <v>1</v>
      </c>
      <c r="E384" s="58"/>
      <c r="F384" s="58">
        <f>D384*E384</f>
        <v>0</v>
      </c>
    </row>
    <row r="385" spans="1:6" ht="15" thickBot="1">
      <c r="A385" s="84"/>
      <c r="B385" s="103" t="s">
        <v>192</v>
      </c>
      <c r="C385" s="104"/>
      <c r="D385" s="60"/>
      <c r="E385" s="60" t="s">
        <v>11</v>
      </c>
      <c r="F385" s="118">
        <f>SUM(F371:F384)</f>
        <v>0</v>
      </c>
    </row>
    <row r="387" spans="1:6" ht="15.6">
      <c r="A387" s="440" t="s">
        <v>359</v>
      </c>
      <c r="B387" s="440"/>
      <c r="C387" s="74" t="s">
        <v>32</v>
      </c>
      <c r="D387" s="56" t="s">
        <v>33</v>
      </c>
      <c r="E387" s="56" t="s">
        <v>34</v>
      </c>
      <c r="F387" s="56" t="s">
        <v>35</v>
      </c>
    </row>
    <row r="388" spans="1:6" ht="15.6">
      <c r="A388" s="187"/>
      <c r="B388" s="187"/>
      <c r="C388" s="74"/>
      <c r="D388" s="56"/>
      <c r="E388" s="56"/>
      <c r="F388" s="56"/>
    </row>
    <row r="389" spans="1:6">
      <c r="A389" s="156" t="s">
        <v>31</v>
      </c>
      <c r="B389" s="40" t="s">
        <v>194</v>
      </c>
      <c r="C389" s="151"/>
      <c r="D389" s="152"/>
      <c r="E389" s="152"/>
      <c r="F389" s="152"/>
    </row>
    <row r="390" spans="1:6" ht="138">
      <c r="A390" s="157" t="s">
        <v>195</v>
      </c>
      <c r="B390" s="39" t="s">
        <v>280</v>
      </c>
      <c r="C390" s="153"/>
      <c r="D390" s="152"/>
      <c r="E390" s="152"/>
      <c r="F390" s="152"/>
    </row>
    <row r="391" spans="1:6" ht="303.60000000000002">
      <c r="A391" s="157"/>
      <c r="B391" s="39" t="s">
        <v>281</v>
      </c>
      <c r="C391" s="153"/>
      <c r="D391" s="152"/>
      <c r="E391" s="152"/>
      <c r="F391" s="152"/>
    </row>
    <row r="392" spans="1:6">
      <c r="A392" s="157"/>
      <c r="B392" s="39" t="s">
        <v>196</v>
      </c>
      <c r="C392" s="153"/>
      <c r="D392" s="152"/>
      <c r="E392" s="152"/>
      <c r="F392" s="152"/>
    </row>
    <row r="393" spans="1:6">
      <c r="A393" s="157"/>
      <c r="B393" s="39" t="s">
        <v>197</v>
      </c>
      <c r="C393" s="153"/>
      <c r="D393" s="152"/>
      <c r="E393" s="152"/>
      <c r="F393" s="152"/>
    </row>
    <row r="394" spans="1:6">
      <c r="A394" s="157"/>
      <c r="B394" s="39" t="s">
        <v>202</v>
      </c>
      <c r="C394" s="153"/>
      <c r="D394" s="152"/>
      <c r="E394" s="152"/>
      <c r="F394" s="152"/>
    </row>
    <row r="395" spans="1:6" ht="27.6">
      <c r="A395" s="157"/>
      <c r="B395" s="39" t="s">
        <v>198</v>
      </c>
      <c r="C395" s="153"/>
      <c r="D395" s="152"/>
      <c r="E395" s="152"/>
      <c r="F395" s="152"/>
    </row>
    <row r="396" spans="1:6">
      <c r="A396" s="157"/>
      <c r="B396" s="39" t="s">
        <v>199</v>
      </c>
      <c r="C396" s="153"/>
      <c r="D396" s="152"/>
      <c r="E396" s="152"/>
      <c r="F396" s="152"/>
    </row>
    <row r="397" spans="1:6" ht="27.6">
      <c r="A397" s="157"/>
      <c r="B397" s="39" t="s">
        <v>204</v>
      </c>
      <c r="C397" s="153"/>
      <c r="D397" s="152"/>
      <c r="E397" s="152"/>
      <c r="F397" s="152"/>
    </row>
    <row r="398" spans="1:6">
      <c r="A398" s="157"/>
      <c r="B398" s="39" t="s">
        <v>200</v>
      </c>
      <c r="C398" s="158"/>
      <c r="D398" s="158"/>
      <c r="E398" s="158"/>
      <c r="F398" s="158"/>
    </row>
    <row r="399" spans="1:6">
      <c r="A399" s="157"/>
      <c r="B399" s="39" t="s">
        <v>203</v>
      </c>
      <c r="C399" s="139" t="s">
        <v>12</v>
      </c>
      <c r="D399" s="129">
        <v>570</v>
      </c>
      <c r="E399" s="64"/>
      <c r="F399" s="64">
        <f>D399*E399</f>
        <v>0</v>
      </c>
    </row>
    <row r="400" spans="1:6">
      <c r="A400" s="157"/>
      <c r="B400" s="39" t="s">
        <v>254</v>
      </c>
      <c r="C400" s="139" t="s">
        <v>12</v>
      </c>
      <c r="D400" s="129">
        <v>75</v>
      </c>
      <c r="E400" s="64"/>
      <c r="F400" s="64">
        <f>D400*E400</f>
        <v>0</v>
      </c>
    </row>
    <row r="401" spans="1:6">
      <c r="A401" s="157"/>
      <c r="B401" s="39" t="s">
        <v>255</v>
      </c>
      <c r="C401" s="139" t="s">
        <v>12</v>
      </c>
      <c r="D401" s="129">
        <v>105</v>
      </c>
      <c r="E401" s="64"/>
      <c r="F401" s="64">
        <f>D401*E401</f>
        <v>0</v>
      </c>
    </row>
    <row r="402" spans="1:6">
      <c r="A402" s="157"/>
      <c r="B402" s="154"/>
      <c r="C402" s="153"/>
      <c r="D402" s="152"/>
      <c r="E402" s="152"/>
      <c r="F402" s="152"/>
    </row>
    <row r="403" spans="1:6">
      <c r="A403" s="156" t="s">
        <v>251</v>
      </c>
      <c r="B403" s="40" t="s">
        <v>201</v>
      </c>
      <c r="C403" s="151"/>
      <c r="D403" s="152"/>
      <c r="E403" s="152"/>
      <c r="F403" s="152"/>
    </row>
    <row r="404" spans="1:6" ht="55.2">
      <c r="A404" s="157" t="s">
        <v>195</v>
      </c>
      <c r="B404" s="39" t="s">
        <v>282</v>
      </c>
      <c r="C404" s="153"/>
      <c r="D404" s="152"/>
      <c r="E404" s="152"/>
      <c r="F404" s="152"/>
    </row>
    <row r="405" spans="1:6" ht="303.60000000000002">
      <c r="A405" s="157"/>
      <c r="B405" s="39" t="s">
        <v>283</v>
      </c>
      <c r="C405" s="153"/>
      <c r="D405" s="152"/>
      <c r="E405" s="152"/>
      <c r="F405" s="152"/>
    </row>
    <row r="406" spans="1:6">
      <c r="A406" s="157"/>
      <c r="B406" s="39" t="s">
        <v>196</v>
      </c>
      <c r="C406" s="153"/>
      <c r="D406" s="152"/>
      <c r="E406" s="152"/>
      <c r="F406" s="152"/>
    </row>
    <row r="407" spans="1:6">
      <c r="A407" s="157"/>
      <c r="B407" s="39" t="s">
        <v>197</v>
      </c>
      <c r="C407" s="153"/>
      <c r="D407" s="152"/>
      <c r="E407" s="152"/>
      <c r="F407" s="152"/>
    </row>
    <row r="408" spans="1:6">
      <c r="A408" s="157"/>
      <c r="B408" s="39" t="s">
        <v>205</v>
      </c>
      <c r="C408" s="153"/>
      <c r="D408" s="152"/>
      <c r="E408" s="152"/>
      <c r="F408" s="152"/>
    </row>
    <row r="409" spans="1:6" ht="27.6">
      <c r="A409" s="157"/>
      <c r="B409" s="39" t="s">
        <v>198</v>
      </c>
      <c r="C409" s="153"/>
      <c r="D409" s="152"/>
      <c r="E409" s="152"/>
      <c r="F409" s="152"/>
    </row>
    <row r="410" spans="1:6">
      <c r="A410" s="157"/>
      <c r="B410" s="39" t="s">
        <v>199</v>
      </c>
      <c r="C410" s="153"/>
      <c r="D410" s="152"/>
      <c r="E410" s="152"/>
      <c r="F410" s="152"/>
    </row>
    <row r="411" spans="1:6" ht="27.6">
      <c r="A411" s="157"/>
      <c r="B411" s="39" t="s">
        <v>204</v>
      </c>
      <c r="C411" s="153"/>
      <c r="D411" s="152"/>
      <c r="E411" s="152"/>
      <c r="F411" s="152"/>
    </row>
    <row r="412" spans="1:6">
      <c r="A412" s="157"/>
      <c r="B412" s="39" t="s">
        <v>200</v>
      </c>
      <c r="C412" s="158"/>
      <c r="D412" s="158"/>
      <c r="E412" s="158"/>
      <c r="F412" s="158"/>
    </row>
    <row r="413" spans="1:6">
      <c r="A413" s="157"/>
      <c r="B413" s="39" t="s">
        <v>253</v>
      </c>
      <c r="C413" s="139" t="s">
        <v>12</v>
      </c>
      <c r="D413" s="129">
        <v>20</v>
      </c>
      <c r="E413" s="64"/>
      <c r="F413" s="64">
        <f>D413*E413</f>
        <v>0</v>
      </c>
    </row>
    <row r="414" spans="1:6">
      <c r="A414" s="157"/>
      <c r="B414" s="39" t="s">
        <v>284</v>
      </c>
      <c r="C414" s="139" t="s">
        <v>12</v>
      </c>
      <c r="D414" s="129">
        <v>75</v>
      </c>
      <c r="E414" s="64"/>
      <c r="F414" s="64">
        <f>D414*E414</f>
        <v>0</v>
      </c>
    </row>
    <row r="415" spans="1:6">
      <c r="A415" s="81"/>
      <c r="B415" s="107"/>
      <c r="C415" s="106"/>
      <c r="D415" s="57"/>
      <c r="E415" s="57"/>
      <c r="F415" s="57"/>
    </row>
    <row r="416" spans="1:6" ht="15" thickBot="1">
      <c r="A416" s="81"/>
      <c r="B416" s="102"/>
      <c r="C416" s="82"/>
      <c r="D416" s="54"/>
      <c r="E416" s="58"/>
      <c r="F416" s="58"/>
    </row>
    <row r="417" spans="1:6" ht="15" thickBot="1">
      <c r="A417" s="84"/>
      <c r="B417" s="103" t="s">
        <v>193</v>
      </c>
      <c r="C417" s="104"/>
      <c r="D417" s="60"/>
      <c r="E417" s="60" t="s">
        <v>11</v>
      </c>
      <c r="F417" s="118">
        <f>SUM(F388:F416)</f>
        <v>0</v>
      </c>
    </row>
  </sheetData>
  <mergeCells count="13">
    <mergeCell ref="A370:B370"/>
    <mergeCell ref="A387:B387"/>
    <mergeCell ref="A2:B2"/>
    <mergeCell ref="A159:B159"/>
    <mergeCell ref="A208:B208"/>
    <mergeCell ref="A292:B292"/>
    <mergeCell ref="A308:B308"/>
    <mergeCell ref="A332:B332"/>
    <mergeCell ref="A1:B1"/>
    <mergeCell ref="A38:B38"/>
    <mergeCell ref="A57:B57"/>
    <mergeCell ref="A77:B77"/>
    <mergeCell ref="A90:B90"/>
  </mergeCells>
  <conditionalFormatting sqref="E25">
    <cfRule type="cellIs" dxfId="16" priority="19" stopIfTrue="1" operator="equal">
      <formula>0</formula>
    </cfRule>
  </conditionalFormatting>
  <conditionalFormatting sqref="E28:E29">
    <cfRule type="cellIs" dxfId="15" priority="18" stopIfTrue="1" operator="equal">
      <formula>0</formula>
    </cfRule>
  </conditionalFormatting>
  <conditionalFormatting sqref="E32:E34">
    <cfRule type="cellIs" dxfId="14" priority="16" stopIfTrue="1" operator="equal">
      <formula>0</formula>
    </cfRule>
  </conditionalFormatting>
  <conditionalFormatting sqref="E401">
    <cfRule type="cellIs" dxfId="13" priority="1" stopIfTrue="1" operator="equal">
      <formula>0</formula>
    </cfRule>
  </conditionalFormatting>
  <conditionalFormatting sqref="E197:E198">
    <cfRule type="cellIs" dxfId="12" priority="10" stopIfTrue="1" operator="equal">
      <formula>0</formula>
    </cfRule>
  </conditionalFormatting>
  <conditionalFormatting sqref="E193">
    <cfRule type="cellIs" dxfId="11" priority="14" stopIfTrue="1" operator="equal">
      <formula>0</formula>
    </cfRule>
  </conditionalFormatting>
  <conditionalFormatting sqref="E194">
    <cfRule type="cellIs" dxfId="10" priority="13" stopIfTrue="1" operator="equal">
      <formula>0</formula>
    </cfRule>
  </conditionalFormatting>
  <conditionalFormatting sqref="E191">
    <cfRule type="cellIs" dxfId="9" priority="12" stopIfTrue="1" operator="equal">
      <formula>0</formula>
    </cfRule>
  </conditionalFormatting>
  <conditionalFormatting sqref="E195">
    <cfRule type="cellIs" dxfId="8" priority="11" stopIfTrue="1" operator="equal">
      <formula>0</formula>
    </cfRule>
  </conditionalFormatting>
  <conditionalFormatting sqref="E192">
    <cfRule type="cellIs" dxfId="7" priority="9" stopIfTrue="1" operator="equal">
      <formula>0</formula>
    </cfRule>
  </conditionalFormatting>
  <conditionalFormatting sqref="E203">
    <cfRule type="cellIs" dxfId="6" priority="8" stopIfTrue="1" operator="equal">
      <formula>0</formula>
    </cfRule>
  </conditionalFormatting>
  <conditionalFormatting sqref="E200">
    <cfRule type="cellIs" dxfId="5" priority="7" stopIfTrue="1" operator="equal">
      <formula>0</formula>
    </cfRule>
  </conditionalFormatting>
  <conditionalFormatting sqref="E201">
    <cfRule type="cellIs" dxfId="4" priority="6" stopIfTrue="1" operator="equal">
      <formula>0</formula>
    </cfRule>
  </conditionalFormatting>
  <conditionalFormatting sqref="E204">
    <cfRule type="cellIs" dxfId="3" priority="5" stopIfTrue="1" operator="equal">
      <formula>0</formula>
    </cfRule>
  </conditionalFormatting>
  <conditionalFormatting sqref="E287 E279:E284">
    <cfRule type="cellIs" dxfId="2" priority="4" stopIfTrue="1" operator="equal">
      <formula>0</formula>
    </cfRule>
  </conditionalFormatting>
  <conditionalFormatting sqref="E399 E413:E414">
    <cfRule type="cellIs" dxfId="1" priority="3" stopIfTrue="1" operator="equal">
      <formula>0</formula>
    </cfRule>
  </conditionalFormatting>
  <conditionalFormatting sqref="E400">
    <cfRule type="cellIs" dxfId="0" priority="2" stopIfTrue="1" operator="equal">
      <formula>0</formula>
    </cfRule>
  </conditionalFormatting>
  <pageMargins left="0.98425196850393704" right="0.19685039370078741" top="1.1811023622047245" bottom="1.1811023622047245" header="0.39370078740157483" footer="0.39370078740157483"/>
  <pageSetup paperSize="9" scale="92" fitToHeight="0" orientation="portrait" r:id="rId1"/>
  <rowBreaks count="1" manualBreakCount="1">
    <brk id="1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DA33C-4FA2-49C7-B83B-B5ECBB8E25FC}">
  <sheetPr>
    <tabColor rgb="FF00B0F0"/>
  </sheetPr>
  <dimension ref="A1:F226"/>
  <sheetViews>
    <sheetView topLeftCell="A184" zoomScale="80" zoomScaleNormal="80" workbookViewId="0">
      <selection activeCell="B179" sqref="B179"/>
    </sheetView>
  </sheetViews>
  <sheetFormatPr defaultColWidth="9.109375" defaultRowHeight="14.4"/>
  <cols>
    <col min="1" max="1" width="9.109375" style="196"/>
    <col min="2" max="2" width="44.88671875" style="196" customWidth="1"/>
    <col min="3" max="5" width="9.109375" style="196"/>
    <col min="6" max="6" width="12.33203125" style="196" customWidth="1"/>
    <col min="7" max="16384" width="9.109375" style="196"/>
  </cols>
  <sheetData>
    <row r="1" spans="1:6">
      <c r="A1" s="191"/>
      <c r="B1" s="192"/>
      <c r="C1" s="193"/>
      <c r="D1" s="194"/>
      <c r="E1" s="195"/>
      <c r="F1" s="195"/>
    </row>
    <row r="2" spans="1:6" s="391" customFormat="1">
      <c r="A2" s="416" t="s">
        <v>366</v>
      </c>
      <c r="B2" s="418"/>
      <c r="C2" s="420" t="s">
        <v>367</v>
      </c>
      <c r="D2" s="422"/>
      <c r="E2" s="424" t="s">
        <v>653</v>
      </c>
      <c r="F2" s="424"/>
    </row>
    <row r="3" spans="1:6" s="391" customFormat="1">
      <c r="A3" s="417" t="s">
        <v>368</v>
      </c>
      <c r="B3" s="419" t="s">
        <v>369</v>
      </c>
      <c r="C3" s="421" t="s">
        <v>370</v>
      </c>
      <c r="D3" s="423" t="s">
        <v>371</v>
      </c>
      <c r="E3" s="425" t="s">
        <v>652</v>
      </c>
      <c r="F3" s="425" t="s">
        <v>372</v>
      </c>
    </row>
    <row r="4" spans="1:6">
      <c r="A4" s="197"/>
      <c r="B4" s="198"/>
      <c r="C4" s="199"/>
      <c r="D4" s="200"/>
      <c r="E4" s="195"/>
      <c r="F4" s="195"/>
    </row>
    <row r="5" spans="1:6" ht="15.6">
      <c r="A5" s="201"/>
      <c r="B5" s="202"/>
      <c r="C5" s="203"/>
      <c r="D5" s="204"/>
      <c r="E5" s="205"/>
      <c r="F5" s="205"/>
    </row>
    <row r="6" spans="1:6" ht="15.6">
      <c r="A6" s="201"/>
      <c r="B6" s="202" t="s">
        <v>373</v>
      </c>
      <c r="C6" s="203"/>
      <c r="D6" s="217"/>
      <c r="E6" s="208"/>
      <c r="F6" s="208"/>
    </row>
    <row r="7" spans="1:6">
      <c r="A7" s="206"/>
      <c r="B7" s="207"/>
      <c r="C7" s="203"/>
      <c r="D7" s="217"/>
      <c r="E7" s="208"/>
      <c r="F7" s="209"/>
    </row>
    <row r="8" spans="1:6" ht="26.4">
      <c r="A8" s="201" t="s">
        <v>374</v>
      </c>
      <c r="B8" s="220" t="s">
        <v>375</v>
      </c>
      <c r="C8" s="203"/>
      <c r="D8" s="217"/>
      <c r="E8" s="208"/>
      <c r="F8" s="209"/>
    </row>
    <row r="9" spans="1:6">
      <c r="A9" s="210"/>
      <c r="B9" s="211"/>
      <c r="C9" s="203"/>
      <c r="D9" s="217"/>
      <c r="E9" s="208"/>
      <c r="F9" s="209"/>
    </row>
    <row r="10" spans="1:6">
      <c r="A10" s="210" t="s">
        <v>376</v>
      </c>
      <c r="B10" s="211" t="s">
        <v>377</v>
      </c>
      <c r="C10" s="203"/>
      <c r="D10" s="217"/>
      <c r="E10" s="208"/>
      <c r="F10" s="209"/>
    </row>
    <row r="11" spans="1:6">
      <c r="A11" s="210"/>
      <c r="B11" s="211" t="s">
        <v>378</v>
      </c>
      <c r="C11" s="203"/>
      <c r="D11" s="217"/>
      <c r="E11" s="208"/>
      <c r="F11" s="209"/>
    </row>
    <row r="12" spans="1:6">
      <c r="A12" s="210"/>
      <c r="B12" s="211" t="s">
        <v>379</v>
      </c>
      <c r="C12" s="203"/>
      <c r="D12" s="217"/>
      <c r="E12" s="208"/>
      <c r="F12" s="209"/>
    </row>
    <row r="13" spans="1:6">
      <c r="A13" s="210"/>
      <c r="B13" s="211" t="s">
        <v>380</v>
      </c>
      <c r="C13" s="203"/>
      <c r="D13" s="217"/>
      <c r="E13" s="208"/>
      <c r="F13" s="209"/>
    </row>
    <row r="14" spans="1:6">
      <c r="A14" s="210"/>
      <c r="B14" s="211" t="s">
        <v>381</v>
      </c>
      <c r="C14" s="203"/>
      <c r="D14" s="217"/>
      <c r="E14" s="208"/>
      <c r="F14" s="209"/>
    </row>
    <row r="15" spans="1:6">
      <c r="A15" s="210"/>
      <c r="B15" s="211" t="s">
        <v>382</v>
      </c>
      <c r="C15" s="203"/>
      <c r="D15" s="217"/>
      <c r="E15" s="208"/>
      <c r="F15" s="209"/>
    </row>
    <row r="16" spans="1:6">
      <c r="A16" s="210"/>
      <c r="B16" s="211" t="s">
        <v>383</v>
      </c>
      <c r="C16" s="203" t="s">
        <v>22</v>
      </c>
      <c r="D16" s="217">
        <v>150</v>
      </c>
      <c r="E16" s="208"/>
      <c r="F16" s="209">
        <f>D16*E16</f>
        <v>0</v>
      </c>
    </row>
    <row r="17" spans="1:6">
      <c r="A17" s="210"/>
      <c r="B17" s="211" t="s">
        <v>384</v>
      </c>
      <c r="C17" s="203" t="s">
        <v>22</v>
      </c>
      <c r="D17" s="217">
        <v>40</v>
      </c>
      <c r="E17" s="208"/>
      <c r="F17" s="209">
        <f t="shared" ref="F17:F18" si="0">D17*E17</f>
        <v>0</v>
      </c>
    </row>
    <row r="18" spans="1:6">
      <c r="A18" s="210"/>
      <c r="B18" s="212" t="s">
        <v>385</v>
      </c>
      <c r="C18" s="213" t="s">
        <v>22</v>
      </c>
      <c r="D18" s="392">
        <v>20</v>
      </c>
      <c r="E18" s="208"/>
      <c r="F18" s="209">
        <f t="shared" si="0"/>
        <v>0</v>
      </c>
    </row>
    <row r="19" spans="1:6">
      <c r="A19" s="210"/>
      <c r="B19" s="214"/>
      <c r="C19" s="215"/>
      <c r="D19" s="217"/>
      <c r="E19" s="208"/>
      <c r="F19" s="209"/>
    </row>
    <row r="20" spans="1:6" ht="52.8">
      <c r="A20" s="216" t="s">
        <v>386</v>
      </c>
      <c r="B20" s="211" t="s">
        <v>387</v>
      </c>
      <c r="C20" s="203"/>
      <c r="D20" s="217"/>
      <c r="E20" s="208"/>
      <c r="F20" s="209"/>
    </row>
    <row r="21" spans="1:6">
      <c r="A21" s="216"/>
      <c r="B21" s="211" t="s">
        <v>388</v>
      </c>
      <c r="C21" s="203" t="s">
        <v>22</v>
      </c>
      <c r="D21" s="217">
        <v>60</v>
      </c>
      <c r="E21" s="208"/>
      <c r="F21" s="209">
        <f>D21*E21</f>
        <v>0</v>
      </c>
    </row>
    <row r="22" spans="1:6">
      <c r="A22" s="216"/>
      <c r="B22" s="214" t="s">
        <v>389</v>
      </c>
      <c r="C22" s="215" t="s">
        <v>22</v>
      </c>
      <c r="D22" s="217">
        <v>150</v>
      </c>
      <c r="E22" s="208"/>
      <c r="F22" s="209">
        <f t="shared" ref="F22:F26" si="1">D22*E22</f>
        <v>0</v>
      </c>
    </row>
    <row r="23" spans="1:6">
      <c r="A23" s="216"/>
      <c r="B23" s="214" t="s">
        <v>390</v>
      </c>
      <c r="C23" s="215" t="s">
        <v>22</v>
      </c>
      <c r="D23" s="217">
        <v>2050</v>
      </c>
      <c r="E23" s="208"/>
      <c r="F23" s="209">
        <f t="shared" si="1"/>
        <v>0</v>
      </c>
    </row>
    <row r="24" spans="1:6">
      <c r="A24" s="216"/>
      <c r="B24" s="214" t="s">
        <v>391</v>
      </c>
      <c r="C24" s="215" t="s">
        <v>22</v>
      </c>
      <c r="D24" s="217">
        <v>1245</v>
      </c>
      <c r="E24" s="208"/>
      <c r="F24" s="209">
        <f t="shared" si="1"/>
        <v>0</v>
      </c>
    </row>
    <row r="25" spans="1:6">
      <c r="A25" s="216"/>
      <c r="B25" s="214" t="s">
        <v>392</v>
      </c>
      <c r="C25" s="215" t="s">
        <v>22</v>
      </c>
      <c r="D25" s="217">
        <v>110</v>
      </c>
      <c r="E25" s="208"/>
      <c r="F25" s="209">
        <f t="shared" si="1"/>
        <v>0</v>
      </c>
    </row>
    <row r="26" spans="1:6">
      <c r="A26" s="210"/>
      <c r="B26" s="218" t="s">
        <v>393</v>
      </c>
      <c r="C26" s="203" t="s">
        <v>22</v>
      </c>
      <c r="D26" s="217">
        <v>100</v>
      </c>
      <c r="E26" s="208"/>
      <c r="F26" s="209">
        <f t="shared" si="1"/>
        <v>0</v>
      </c>
    </row>
    <row r="27" spans="1:6">
      <c r="A27" s="210"/>
      <c r="B27" s="218"/>
      <c r="C27" s="203"/>
      <c r="D27" s="217"/>
      <c r="E27" s="208"/>
      <c r="F27" s="209"/>
    </row>
    <row r="28" spans="1:6" ht="26.4">
      <c r="A28" s="210" t="s">
        <v>394</v>
      </c>
      <c r="B28" s="218" t="s">
        <v>395</v>
      </c>
      <c r="C28" s="203"/>
      <c r="D28" s="217"/>
      <c r="E28" s="208"/>
      <c r="F28" s="209"/>
    </row>
    <row r="29" spans="1:6">
      <c r="A29" s="210"/>
      <c r="B29" s="218" t="s">
        <v>396</v>
      </c>
      <c r="C29" s="203"/>
      <c r="D29" s="217"/>
      <c r="E29" s="208"/>
      <c r="F29" s="209"/>
    </row>
    <row r="30" spans="1:6">
      <c r="A30" s="210"/>
      <c r="B30" s="218" t="s">
        <v>397</v>
      </c>
      <c r="C30" s="203" t="s">
        <v>22</v>
      </c>
      <c r="D30" s="217">
        <v>30</v>
      </c>
      <c r="E30" s="208"/>
      <c r="F30" s="209">
        <f>D30*E30</f>
        <v>0</v>
      </c>
    </row>
    <row r="31" spans="1:6">
      <c r="A31" s="216"/>
      <c r="B31" s="219" t="s">
        <v>398</v>
      </c>
      <c r="C31" s="203" t="s">
        <v>22</v>
      </c>
      <c r="D31" s="393">
        <v>30</v>
      </c>
      <c r="E31" s="208"/>
      <c r="F31" s="209">
        <f t="shared" ref="F31:F37" si="2">D31*E31</f>
        <v>0</v>
      </c>
    </row>
    <row r="32" spans="1:6">
      <c r="A32" s="216"/>
      <c r="B32" s="211"/>
      <c r="C32" s="203"/>
      <c r="D32" s="217"/>
      <c r="E32" s="208"/>
      <c r="F32" s="209"/>
    </row>
    <row r="33" spans="1:6">
      <c r="A33" s="216" t="s">
        <v>399</v>
      </c>
      <c r="B33" s="211" t="s">
        <v>400</v>
      </c>
      <c r="C33" s="203"/>
      <c r="D33" s="217"/>
      <c r="E33" s="208"/>
      <c r="F33" s="209"/>
    </row>
    <row r="34" spans="1:6">
      <c r="A34" s="216"/>
      <c r="B34" s="211" t="s">
        <v>401</v>
      </c>
      <c r="C34" s="203" t="s">
        <v>7</v>
      </c>
      <c r="D34" s="217">
        <v>220</v>
      </c>
      <c r="E34" s="208"/>
      <c r="F34" s="209">
        <f t="shared" si="2"/>
        <v>0</v>
      </c>
    </row>
    <row r="35" spans="1:6">
      <c r="A35" s="216"/>
      <c r="B35" s="211" t="s">
        <v>402</v>
      </c>
      <c r="C35" s="203" t="s">
        <v>7</v>
      </c>
      <c r="D35" s="217">
        <v>80</v>
      </c>
      <c r="E35" s="208"/>
      <c r="F35" s="209">
        <f t="shared" si="2"/>
        <v>0</v>
      </c>
    </row>
    <row r="36" spans="1:6">
      <c r="A36" s="216"/>
      <c r="B36" s="211" t="s">
        <v>403</v>
      </c>
      <c r="C36" s="203" t="s">
        <v>7</v>
      </c>
      <c r="D36" s="217">
        <v>10</v>
      </c>
      <c r="E36" s="208"/>
      <c r="F36" s="209">
        <f t="shared" si="2"/>
        <v>0</v>
      </c>
    </row>
    <row r="37" spans="1:6">
      <c r="A37" s="216"/>
      <c r="B37" s="219" t="s">
        <v>404</v>
      </c>
      <c r="C37" s="203" t="s">
        <v>7</v>
      </c>
      <c r="D37" s="393">
        <v>10</v>
      </c>
      <c r="E37" s="208"/>
      <c r="F37" s="209">
        <f t="shared" si="2"/>
        <v>0</v>
      </c>
    </row>
    <row r="38" spans="1:6">
      <c r="A38" s="201"/>
      <c r="B38" s="220"/>
      <c r="C38" s="221"/>
      <c r="D38" s="217"/>
      <c r="E38" s="222"/>
      <c r="F38" s="209"/>
    </row>
    <row r="39" spans="1:6">
      <c r="A39" s="415" t="s">
        <v>405</v>
      </c>
      <c r="B39" s="225"/>
      <c r="C39" s="226"/>
      <c r="D39" s="394"/>
      <c r="E39" s="227"/>
      <c r="F39" s="411">
        <f>SUM(F10:F37)</f>
        <v>0</v>
      </c>
    </row>
    <row r="40" spans="1:6">
      <c r="A40" s="201"/>
      <c r="B40" s="220"/>
      <c r="C40" s="221"/>
      <c r="D40" s="217"/>
      <c r="E40" s="222"/>
      <c r="F40" s="209"/>
    </row>
    <row r="41" spans="1:6">
      <c r="A41" s="201" t="s">
        <v>406</v>
      </c>
      <c r="B41" s="220" t="s">
        <v>407</v>
      </c>
      <c r="C41" s="203"/>
      <c r="D41" s="279"/>
      <c r="E41" s="208"/>
      <c r="F41" s="209"/>
    </row>
    <row r="42" spans="1:6">
      <c r="A42" s="210"/>
      <c r="B42" s="211"/>
      <c r="C42" s="203"/>
      <c r="D42" s="279"/>
      <c r="E42" s="208"/>
      <c r="F42" s="209"/>
    </row>
    <row r="43" spans="1:6">
      <c r="A43" s="210" t="s">
        <v>408</v>
      </c>
      <c r="B43" s="211" t="s">
        <v>409</v>
      </c>
      <c r="C43" s="203"/>
      <c r="D43" s="279"/>
      <c r="E43" s="208"/>
      <c r="F43" s="209"/>
    </row>
    <row r="44" spans="1:6">
      <c r="A44" s="210"/>
      <c r="B44" s="211" t="s">
        <v>410</v>
      </c>
      <c r="C44" s="203"/>
      <c r="D44" s="279"/>
      <c r="E44" s="208"/>
      <c r="F44" s="209"/>
    </row>
    <row r="45" spans="1:6">
      <c r="A45" s="210"/>
      <c r="B45" s="211" t="s">
        <v>411</v>
      </c>
      <c r="C45" s="203" t="s">
        <v>22</v>
      </c>
      <c r="D45" s="279">
        <v>1800</v>
      </c>
      <c r="E45" s="208"/>
      <c r="F45" s="209">
        <f>D45*E45</f>
        <v>0</v>
      </c>
    </row>
    <row r="46" spans="1:6">
      <c r="A46" s="210"/>
      <c r="B46" s="211" t="s">
        <v>412</v>
      </c>
      <c r="C46" s="203" t="s">
        <v>22</v>
      </c>
      <c r="D46" s="279">
        <v>600</v>
      </c>
      <c r="E46" s="208"/>
      <c r="F46" s="209">
        <f t="shared" ref="F46:F51" si="3">D46*E46</f>
        <v>0</v>
      </c>
    </row>
    <row r="47" spans="1:6">
      <c r="A47" s="210"/>
      <c r="B47" s="211" t="s">
        <v>389</v>
      </c>
      <c r="C47" s="203" t="s">
        <v>22</v>
      </c>
      <c r="D47" s="279">
        <v>20</v>
      </c>
      <c r="E47" s="208"/>
      <c r="F47" s="209">
        <f t="shared" si="3"/>
        <v>0</v>
      </c>
    </row>
    <row r="48" spans="1:6">
      <c r="A48" s="210"/>
      <c r="B48" s="211" t="s">
        <v>413</v>
      </c>
      <c r="C48" s="203" t="s">
        <v>7</v>
      </c>
      <c r="D48" s="217">
        <v>80</v>
      </c>
      <c r="E48" s="208"/>
      <c r="F48" s="209">
        <f t="shared" si="3"/>
        <v>0</v>
      </c>
    </row>
    <row r="49" spans="1:6">
      <c r="A49" s="210"/>
      <c r="B49" s="211" t="s">
        <v>414</v>
      </c>
      <c r="C49" s="203" t="s">
        <v>7</v>
      </c>
      <c r="D49" s="217">
        <v>50</v>
      </c>
      <c r="E49" s="208"/>
      <c r="F49" s="209">
        <f t="shared" si="3"/>
        <v>0</v>
      </c>
    </row>
    <row r="50" spans="1:6">
      <c r="A50" s="210"/>
      <c r="B50" s="211" t="s">
        <v>415</v>
      </c>
      <c r="C50" s="203" t="s">
        <v>7</v>
      </c>
      <c r="D50" s="217">
        <v>70</v>
      </c>
      <c r="E50" s="208"/>
      <c r="F50" s="209">
        <f t="shared" si="3"/>
        <v>0</v>
      </c>
    </row>
    <row r="51" spans="1:6">
      <c r="A51" s="210"/>
      <c r="B51" s="211" t="s">
        <v>416</v>
      </c>
      <c r="C51" s="203" t="s">
        <v>7</v>
      </c>
      <c r="D51" s="217">
        <v>5</v>
      </c>
      <c r="E51" s="208"/>
      <c r="F51" s="209">
        <f t="shared" si="3"/>
        <v>0</v>
      </c>
    </row>
    <row r="52" spans="1:6">
      <c r="A52" s="210"/>
      <c r="B52" s="211"/>
      <c r="C52" s="203"/>
      <c r="D52" s="217"/>
      <c r="E52" s="208"/>
      <c r="F52" s="209"/>
    </row>
    <row r="53" spans="1:6">
      <c r="A53" s="224" t="s">
        <v>406</v>
      </c>
      <c r="B53" s="232" t="s">
        <v>417</v>
      </c>
      <c r="C53" s="226"/>
      <c r="D53" s="394"/>
      <c r="E53" s="233"/>
      <c r="F53" s="411">
        <f>SUM(F45:F51)</f>
        <v>0</v>
      </c>
    </row>
    <row r="54" spans="1:6">
      <c r="A54" s="201"/>
      <c r="B54" s="220"/>
      <c r="C54" s="221"/>
      <c r="D54" s="217"/>
      <c r="E54" s="208"/>
      <c r="F54" s="209"/>
    </row>
    <row r="55" spans="1:6">
      <c r="A55" s="210" t="s">
        <v>418</v>
      </c>
      <c r="B55" s="211" t="s">
        <v>419</v>
      </c>
      <c r="C55" s="203"/>
      <c r="D55" s="217"/>
      <c r="E55" s="208"/>
      <c r="F55" s="209"/>
    </row>
    <row r="56" spans="1:6">
      <c r="A56" s="210"/>
      <c r="B56" s="211"/>
      <c r="C56" s="203"/>
      <c r="D56" s="217"/>
      <c r="E56" s="208"/>
      <c r="F56" s="209"/>
    </row>
    <row r="57" spans="1:6">
      <c r="A57" s="210" t="s">
        <v>420</v>
      </c>
      <c r="B57" s="211" t="s">
        <v>421</v>
      </c>
      <c r="C57" s="203"/>
      <c r="D57" s="217"/>
      <c r="E57" s="208"/>
      <c r="F57" s="209"/>
    </row>
    <row r="58" spans="1:6">
      <c r="A58" s="210"/>
      <c r="B58" s="211" t="s">
        <v>422</v>
      </c>
      <c r="C58" s="203"/>
      <c r="D58" s="217"/>
      <c r="E58" s="208"/>
      <c r="F58" s="209"/>
    </row>
    <row r="59" spans="1:6">
      <c r="A59" s="210"/>
      <c r="B59" s="211" t="s">
        <v>423</v>
      </c>
      <c r="C59" s="203"/>
      <c r="D59" s="217"/>
      <c r="E59" s="208"/>
      <c r="F59" s="209"/>
    </row>
    <row r="60" spans="1:6">
      <c r="A60" s="210"/>
      <c r="B60" s="211" t="s">
        <v>424</v>
      </c>
      <c r="C60" s="203"/>
      <c r="D60" s="217"/>
      <c r="E60" s="208"/>
      <c r="F60" s="209"/>
    </row>
    <row r="61" spans="1:6">
      <c r="A61" s="210"/>
      <c r="B61" s="412" t="s">
        <v>425</v>
      </c>
      <c r="C61" s="413"/>
      <c r="D61" s="414"/>
      <c r="E61" s="208"/>
      <c r="F61" s="209"/>
    </row>
    <row r="62" spans="1:6">
      <c r="A62" s="210"/>
      <c r="B62" s="211" t="s">
        <v>426</v>
      </c>
      <c r="C62" s="203"/>
      <c r="D62" s="217"/>
      <c r="E62" s="208"/>
      <c r="F62" s="209"/>
    </row>
    <row r="63" spans="1:6">
      <c r="A63" s="210"/>
      <c r="B63" s="211" t="s">
        <v>427</v>
      </c>
      <c r="C63" s="203" t="s">
        <v>7</v>
      </c>
      <c r="D63" s="217">
        <v>1</v>
      </c>
      <c r="E63" s="208"/>
      <c r="F63" s="209">
        <f>D63*E63</f>
        <v>0</v>
      </c>
    </row>
    <row r="64" spans="1:6">
      <c r="A64" s="210"/>
      <c r="B64" s="234"/>
      <c r="C64" s="235"/>
      <c r="D64" s="396"/>
      <c r="E64" s="236"/>
      <c r="F64" s="209"/>
    </row>
    <row r="65" spans="1:6">
      <c r="A65" s="237" t="s">
        <v>386</v>
      </c>
      <c r="B65" s="234" t="s">
        <v>428</v>
      </c>
      <c r="C65" s="238"/>
      <c r="D65" s="397"/>
      <c r="E65" s="208"/>
      <c r="F65" s="209"/>
    </row>
    <row r="66" spans="1:6">
      <c r="A66" s="237"/>
      <c r="B66" s="234" t="s">
        <v>429</v>
      </c>
      <c r="C66" s="239" t="s">
        <v>22</v>
      </c>
      <c r="D66" s="398">
        <v>30</v>
      </c>
      <c r="E66" s="240"/>
      <c r="F66" s="209">
        <f t="shared" ref="F66:F105" si="4">D66*E66</f>
        <v>0</v>
      </c>
    </row>
    <row r="67" spans="1:6">
      <c r="A67" s="210"/>
      <c r="B67" s="234"/>
      <c r="C67" s="239"/>
      <c r="D67" s="398"/>
      <c r="E67" s="208"/>
      <c r="F67" s="209"/>
    </row>
    <row r="68" spans="1:6">
      <c r="A68" s="237" t="s">
        <v>394</v>
      </c>
      <c r="B68" s="241" t="s">
        <v>430</v>
      </c>
      <c r="C68" s="238"/>
      <c r="D68" s="397"/>
      <c r="E68" s="208"/>
      <c r="F68" s="209"/>
    </row>
    <row r="69" spans="1:6">
      <c r="A69" s="237"/>
      <c r="B69" s="241" t="s">
        <v>431</v>
      </c>
      <c r="C69" s="238" t="s">
        <v>24</v>
      </c>
      <c r="D69" s="397">
        <v>9.6</v>
      </c>
      <c r="E69" s="208"/>
      <c r="F69" s="209">
        <f t="shared" si="4"/>
        <v>0</v>
      </c>
    </row>
    <row r="70" spans="1:6">
      <c r="A70" s="210"/>
      <c r="B70" s="234"/>
      <c r="C70" s="239"/>
      <c r="D70" s="398"/>
      <c r="E70" s="208"/>
      <c r="F70" s="209"/>
    </row>
    <row r="71" spans="1:6">
      <c r="A71" s="237" t="s">
        <v>399</v>
      </c>
      <c r="B71" s="241" t="s">
        <v>432</v>
      </c>
      <c r="C71" s="238"/>
      <c r="D71" s="397"/>
      <c r="E71" s="208"/>
      <c r="F71" s="209"/>
    </row>
    <row r="72" spans="1:6">
      <c r="A72" s="237"/>
      <c r="B72" s="234" t="s">
        <v>433</v>
      </c>
      <c r="C72" s="239" t="s">
        <v>12</v>
      </c>
      <c r="D72" s="398">
        <v>12</v>
      </c>
      <c r="E72" s="208"/>
      <c r="F72" s="209">
        <f t="shared" si="4"/>
        <v>0</v>
      </c>
    </row>
    <row r="73" spans="1:6">
      <c r="A73" s="210"/>
      <c r="B73" s="234"/>
      <c r="C73" s="239"/>
      <c r="D73" s="398"/>
      <c r="E73" s="208"/>
      <c r="F73" s="209"/>
    </row>
    <row r="74" spans="1:6">
      <c r="A74" s="237" t="s">
        <v>408</v>
      </c>
      <c r="B74" s="234" t="s">
        <v>434</v>
      </c>
      <c r="C74" s="238"/>
      <c r="D74" s="397"/>
      <c r="E74" s="208"/>
      <c r="F74" s="209"/>
    </row>
    <row r="75" spans="1:6">
      <c r="A75" s="237"/>
      <c r="B75" s="234" t="s">
        <v>435</v>
      </c>
      <c r="C75" s="239" t="s">
        <v>24</v>
      </c>
      <c r="D75" s="398">
        <v>2.4</v>
      </c>
      <c r="E75" s="208"/>
      <c r="F75" s="209">
        <f t="shared" si="4"/>
        <v>0</v>
      </c>
    </row>
    <row r="76" spans="1:6">
      <c r="A76" s="210"/>
      <c r="B76" s="234"/>
      <c r="C76" s="238"/>
      <c r="D76" s="397"/>
      <c r="E76" s="208"/>
      <c r="F76" s="209"/>
    </row>
    <row r="77" spans="1:6">
      <c r="A77" s="210" t="s">
        <v>436</v>
      </c>
      <c r="B77" s="234" t="s">
        <v>437</v>
      </c>
      <c r="C77" s="238" t="s">
        <v>22</v>
      </c>
      <c r="D77" s="397">
        <v>90</v>
      </c>
      <c r="E77" s="208"/>
      <c r="F77" s="209">
        <f t="shared" si="4"/>
        <v>0</v>
      </c>
    </row>
    <row r="78" spans="1:6">
      <c r="A78" s="210"/>
      <c r="B78" s="234"/>
      <c r="C78" s="239"/>
      <c r="D78" s="398"/>
      <c r="E78" s="208"/>
      <c r="F78" s="209"/>
    </row>
    <row r="79" spans="1:6">
      <c r="A79" s="242"/>
      <c r="B79" s="243"/>
      <c r="C79" s="244"/>
      <c r="D79" s="397"/>
      <c r="E79" s="208"/>
      <c r="F79" s="209"/>
    </row>
    <row r="80" spans="1:6">
      <c r="A80" s="210" t="s">
        <v>438</v>
      </c>
      <c r="B80" s="243" t="s">
        <v>439</v>
      </c>
      <c r="C80" s="244"/>
      <c r="D80" s="397"/>
      <c r="E80" s="208"/>
      <c r="F80" s="209"/>
    </row>
    <row r="81" spans="1:6">
      <c r="A81" s="237"/>
      <c r="B81" s="243" t="s">
        <v>440</v>
      </c>
      <c r="C81" s="244" t="s">
        <v>24</v>
      </c>
      <c r="D81" s="397">
        <v>2.4</v>
      </c>
      <c r="E81" s="208"/>
      <c r="F81" s="209">
        <f t="shared" si="4"/>
        <v>0</v>
      </c>
    </row>
    <row r="82" spans="1:6">
      <c r="A82" s="242"/>
      <c r="B82" s="243"/>
      <c r="C82" s="244"/>
      <c r="D82" s="397"/>
      <c r="E82" s="208"/>
      <c r="F82" s="209"/>
    </row>
    <row r="83" spans="1:6">
      <c r="A83" s="242" t="s">
        <v>441</v>
      </c>
      <c r="B83" s="243" t="s">
        <v>442</v>
      </c>
      <c r="C83" s="244"/>
      <c r="D83" s="397"/>
      <c r="E83" s="208"/>
      <c r="F83" s="209"/>
    </row>
    <row r="84" spans="1:6">
      <c r="A84" s="210"/>
      <c r="B84" s="241" t="s">
        <v>443</v>
      </c>
      <c r="C84" s="244"/>
      <c r="D84" s="397"/>
      <c r="E84" s="208"/>
      <c r="F84" s="209"/>
    </row>
    <row r="85" spans="1:6">
      <c r="A85" s="242"/>
      <c r="B85" s="241" t="s">
        <v>444</v>
      </c>
      <c r="C85" s="244" t="s">
        <v>24</v>
      </c>
      <c r="D85" s="397">
        <v>7.2</v>
      </c>
      <c r="E85" s="208"/>
      <c r="F85" s="209">
        <f t="shared" si="4"/>
        <v>0</v>
      </c>
    </row>
    <row r="86" spans="1:6">
      <c r="A86" s="210"/>
      <c r="B86" s="241"/>
      <c r="C86" s="244"/>
      <c r="D86" s="397"/>
      <c r="E86" s="208"/>
      <c r="F86" s="209"/>
    </row>
    <row r="87" spans="1:6">
      <c r="A87" s="242" t="s">
        <v>445</v>
      </c>
      <c r="B87" s="241" t="s">
        <v>446</v>
      </c>
      <c r="C87" s="242" t="s">
        <v>22</v>
      </c>
      <c r="D87" s="399">
        <v>30</v>
      </c>
      <c r="E87" s="208"/>
      <c r="F87" s="209">
        <f t="shared" si="4"/>
        <v>0</v>
      </c>
    </row>
    <row r="88" spans="1:6">
      <c r="A88" s="242"/>
      <c r="B88" s="241"/>
      <c r="C88" s="242"/>
      <c r="D88" s="399"/>
      <c r="E88" s="208"/>
      <c r="F88" s="209"/>
    </row>
    <row r="89" spans="1:6">
      <c r="A89" s="242" t="s">
        <v>447</v>
      </c>
      <c r="B89" s="241" t="s">
        <v>448</v>
      </c>
      <c r="C89" s="242"/>
      <c r="D89" s="399"/>
      <c r="E89" s="208"/>
      <c r="F89" s="209"/>
    </row>
    <row r="90" spans="1:6">
      <c r="A90" s="242"/>
      <c r="B90" s="241" t="s">
        <v>449</v>
      </c>
      <c r="C90" s="242"/>
      <c r="D90" s="399"/>
      <c r="E90" s="208"/>
      <c r="F90" s="209"/>
    </row>
    <row r="91" spans="1:6">
      <c r="A91" s="242"/>
      <c r="B91" s="241" t="s">
        <v>450</v>
      </c>
      <c r="C91" s="242"/>
      <c r="D91" s="399"/>
      <c r="E91" s="208"/>
      <c r="F91" s="209"/>
    </row>
    <row r="92" spans="1:6">
      <c r="A92" s="210"/>
      <c r="B92" s="241" t="s">
        <v>451</v>
      </c>
      <c r="C92" s="244"/>
      <c r="D92" s="397"/>
      <c r="E92" s="208"/>
      <c r="F92" s="209"/>
    </row>
    <row r="93" spans="1:6">
      <c r="A93" s="242"/>
      <c r="B93" s="241" t="s">
        <v>452</v>
      </c>
      <c r="C93" s="245" t="s">
        <v>24</v>
      </c>
      <c r="D93" s="399">
        <v>7.2</v>
      </c>
      <c r="E93" s="208"/>
      <c r="F93" s="209">
        <f t="shared" si="4"/>
        <v>0</v>
      </c>
    </row>
    <row r="94" spans="1:6">
      <c r="A94" s="242"/>
      <c r="B94" s="241"/>
      <c r="C94" s="245"/>
      <c r="D94" s="399"/>
      <c r="E94" s="208"/>
      <c r="F94" s="209"/>
    </row>
    <row r="95" spans="1:6">
      <c r="A95" s="210" t="s">
        <v>453</v>
      </c>
      <c r="B95" s="241" t="s">
        <v>454</v>
      </c>
      <c r="C95" s="244"/>
      <c r="D95" s="397"/>
      <c r="E95" s="208"/>
      <c r="F95" s="209"/>
    </row>
    <row r="96" spans="1:6">
      <c r="A96" s="242"/>
      <c r="B96" s="241" t="s">
        <v>455</v>
      </c>
      <c r="C96" s="245" t="s">
        <v>7</v>
      </c>
      <c r="D96" s="399">
        <v>1</v>
      </c>
      <c r="E96" s="208"/>
      <c r="F96" s="209">
        <f t="shared" si="4"/>
        <v>0</v>
      </c>
    </row>
    <row r="97" spans="1:6">
      <c r="A97" s="237"/>
      <c r="B97" s="241"/>
      <c r="C97" s="244"/>
      <c r="D97" s="397"/>
      <c r="E97" s="208"/>
      <c r="F97" s="209"/>
    </row>
    <row r="98" spans="1:6">
      <c r="A98" s="210" t="s">
        <v>456</v>
      </c>
      <c r="B98" s="241" t="s">
        <v>457</v>
      </c>
      <c r="C98" s="244"/>
      <c r="D98" s="397"/>
      <c r="E98" s="208"/>
      <c r="F98" s="209"/>
    </row>
    <row r="99" spans="1:6">
      <c r="A99" s="237"/>
      <c r="B99" s="243" t="s">
        <v>458</v>
      </c>
      <c r="C99" s="246" t="s">
        <v>7</v>
      </c>
      <c r="D99" s="397">
        <v>1</v>
      </c>
      <c r="E99" s="208"/>
      <c r="F99" s="209">
        <f t="shared" si="4"/>
        <v>0</v>
      </c>
    </row>
    <row r="100" spans="1:6">
      <c r="A100" s="210"/>
      <c r="B100" s="243"/>
      <c r="C100" s="246"/>
      <c r="D100" s="397"/>
      <c r="E100" s="208"/>
      <c r="F100" s="209"/>
    </row>
    <row r="101" spans="1:6">
      <c r="A101" s="237" t="s">
        <v>459</v>
      </c>
      <c r="B101" s="243" t="s">
        <v>460</v>
      </c>
      <c r="C101" s="246" t="s">
        <v>7</v>
      </c>
      <c r="D101" s="397">
        <v>1</v>
      </c>
      <c r="E101" s="208"/>
      <c r="F101" s="209">
        <f t="shared" si="4"/>
        <v>0</v>
      </c>
    </row>
    <row r="102" spans="1:6">
      <c r="A102" s="237"/>
      <c r="B102" s="243"/>
      <c r="C102" s="246"/>
      <c r="D102" s="397"/>
      <c r="E102" s="208"/>
      <c r="F102" s="209"/>
    </row>
    <row r="103" spans="1:6">
      <c r="A103" s="237"/>
      <c r="B103" s="243"/>
      <c r="C103" s="246"/>
      <c r="D103" s="397"/>
      <c r="E103" s="208"/>
      <c r="F103" s="209"/>
    </row>
    <row r="104" spans="1:6">
      <c r="A104" s="210" t="s">
        <v>461</v>
      </c>
      <c r="B104" s="243" t="s">
        <v>462</v>
      </c>
      <c r="C104" s="246"/>
      <c r="D104" s="397"/>
      <c r="E104" s="208"/>
      <c r="F104" s="209"/>
    </row>
    <row r="105" spans="1:6">
      <c r="A105" s="224"/>
      <c r="B105" s="225" t="s">
        <v>463</v>
      </c>
      <c r="C105" s="226" t="s">
        <v>464</v>
      </c>
      <c r="D105" s="394">
        <v>1</v>
      </c>
      <c r="E105" s="233"/>
      <c r="F105" s="411">
        <f t="shared" si="4"/>
        <v>0</v>
      </c>
    </row>
    <row r="106" spans="1:6">
      <c r="A106" s="201"/>
      <c r="B106" s="220"/>
      <c r="C106" s="221"/>
      <c r="D106" s="217"/>
      <c r="E106" s="208"/>
      <c r="F106" s="209"/>
    </row>
    <row r="107" spans="1:6" ht="15.6">
      <c r="A107" s="228"/>
      <c r="B107" s="207"/>
      <c r="C107" s="230"/>
      <c r="D107" s="395"/>
      <c r="E107" s="208"/>
      <c r="F107" s="209"/>
    </row>
    <row r="108" spans="1:6">
      <c r="A108" s="224" t="s">
        <v>418</v>
      </c>
      <c r="B108" s="225" t="s">
        <v>465</v>
      </c>
      <c r="C108" s="226"/>
      <c r="D108" s="394"/>
      <c r="E108" s="233"/>
      <c r="F108" s="411">
        <f>SUM(F57:F105)</f>
        <v>0</v>
      </c>
    </row>
    <row r="109" spans="1:6">
      <c r="A109" s="201"/>
      <c r="B109" s="220"/>
      <c r="C109" s="221"/>
      <c r="D109" s="217"/>
      <c r="E109" s="208"/>
      <c r="F109" s="209"/>
    </row>
    <row r="110" spans="1:6">
      <c r="A110" s="206" t="s">
        <v>466</v>
      </c>
      <c r="B110" s="207" t="s">
        <v>467</v>
      </c>
      <c r="C110" s="203"/>
      <c r="D110" s="217"/>
      <c r="E110" s="208"/>
      <c r="F110" s="209"/>
    </row>
    <row r="111" spans="1:6">
      <c r="A111" s="210"/>
      <c r="B111" s="211"/>
      <c r="C111" s="203"/>
      <c r="D111" s="217"/>
      <c r="E111" s="208"/>
      <c r="F111" s="209"/>
    </row>
    <row r="112" spans="1:6">
      <c r="A112" s="210" t="s">
        <v>376</v>
      </c>
      <c r="B112" s="211" t="s">
        <v>377</v>
      </c>
      <c r="C112" s="203"/>
      <c r="D112" s="217"/>
      <c r="E112" s="208"/>
      <c r="F112" s="209"/>
    </row>
    <row r="113" spans="1:6">
      <c r="A113" s="210"/>
      <c r="B113" s="211" t="s">
        <v>378</v>
      </c>
      <c r="C113" s="203"/>
      <c r="D113" s="217"/>
      <c r="E113" s="208"/>
      <c r="F113" s="209"/>
    </row>
    <row r="114" spans="1:6">
      <c r="A114" s="210"/>
      <c r="B114" s="211" t="s">
        <v>379</v>
      </c>
      <c r="C114" s="203"/>
      <c r="D114" s="217"/>
      <c r="E114" s="208"/>
      <c r="F114" s="209"/>
    </row>
    <row r="115" spans="1:6">
      <c r="A115" s="210"/>
      <c r="B115" s="211" t="s">
        <v>380</v>
      </c>
      <c r="C115" s="203"/>
      <c r="D115" s="217"/>
      <c r="E115" s="208"/>
      <c r="F115" s="209"/>
    </row>
    <row r="116" spans="1:6">
      <c r="A116" s="210"/>
      <c r="B116" s="211" t="s">
        <v>381</v>
      </c>
      <c r="C116" s="203"/>
      <c r="D116" s="217"/>
      <c r="E116" s="208"/>
      <c r="F116" s="209"/>
    </row>
    <row r="117" spans="1:6">
      <c r="A117" s="210"/>
      <c r="B117" s="211" t="s">
        <v>382</v>
      </c>
      <c r="C117" s="203"/>
      <c r="D117" s="217"/>
      <c r="E117" s="208"/>
      <c r="F117" s="209"/>
    </row>
    <row r="118" spans="1:6">
      <c r="A118" s="210"/>
      <c r="B118" s="211" t="s">
        <v>384</v>
      </c>
      <c r="C118" s="203" t="s">
        <v>22</v>
      </c>
      <c r="D118" s="217">
        <v>60</v>
      </c>
      <c r="E118" s="208"/>
      <c r="F118" s="209">
        <f>D118*E118</f>
        <v>0</v>
      </c>
    </row>
    <row r="119" spans="1:6">
      <c r="A119" s="247"/>
      <c r="B119" s="248" t="s">
        <v>385</v>
      </c>
      <c r="C119" s="249" t="s">
        <v>22</v>
      </c>
      <c r="D119" s="400">
        <v>20</v>
      </c>
      <c r="E119" s="250"/>
      <c r="F119" s="209">
        <f>D119*E119</f>
        <v>0</v>
      </c>
    </row>
    <row r="120" spans="1:6">
      <c r="A120" s="247"/>
      <c r="B120" s="211"/>
      <c r="C120" s="251"/>
      <c r="D120" s="252"/>
      <c r="E120" s="250"/>
      <c r="F120" s="209"/>
    </row>
    <row r="121" spans="1:6" ht="59.4" customHeight="1">
      <c r="A121" s="247" t="s">
        <v>386</v>
      </c>
      <c r="B121" s="211" t="s">
        <v>468</v>
      </c>
      <c r="C121" s="251"/>
      <c r="D121" s="252"/>
      <c r="E121" s="250"/>
      <c r="F121" s="209"/>
    </row>
    <row r="122" spans="1:6">
      <c r="A122" s="247"/>
      <c r="B122" s="211" t="s">
        <v>469</v>
      </c>
      <c r="C122" s="251" t="s">
        <v>22</v>
      </c>
      <c r="D122" s="252">
        <v>1500</v>
      </c>
      <c r="E122" s="250"/>
      <c r="F122" s="209">
        <f>D122*E122</f>
        <v>0</v>
      </c>
    </row>
    <row r="123" spans="1:6">
      <c r="A123" s="247"/>
      <c r="B123" s="248" t="s">
        <v>470</v>
      </c>
      <c r="C123" s="249" t="s">
        <v>22</v>
      </c>
      <c r="D123" s="400">
        <v>200</v>
      </c>
      <c r="E123" s="250"/>
      <c r="F123" s="209">
        <f>D123*E123</f>
        <v>0</v>
      </c>
    </row>
    <row r="124" spans="1:6" ht="15.6">
      <c r="A124" s="228"/>
      <c r="B124" s="207"/>
      <c r="C124" s="230"/>
      <c r="D124" s="395"/>
      <c r="E124" s="208"/>
      <c r="F124" s="209"/>
    </row>
    <row r="125" spans="1:6">
      <c r="A125" s="224" t="s">
        <v>466</v>
      </c>
      <c r="B125" s="225" t="s">
        <v>471</v>
      </c>
      <c r="C125" s="226"/>
      <c r="D125" s="394"/>
      <c r="E125" s="233"/>
      <c r="F125" s="411">
        <f>SUM(F118:F123)</f>
        <v>0</v>
      </c>
    </row>
    <row r="126" spans="1:6">
      <c r="A126" s="201"/>
      <c r="B126" s="220"/>
      <c r="C126" s="221"/>
      <c r="D126" s="217"/>
      <c r="E126" s="208"/>
      <c r="F126" s="209"/>
    </row>
    <row r="127" spans="1:6">
      <c r="A127" s="206" t="s">
        <v>472</v>
      </c>
      <c r="B127" s="207" t="s">
        <v>473</v>
      </c>
      <c r="C127" s="203"/>
      <c r="D127" s="217"/>
      <c r="E127" s="208"/>
      <c r="F127" s="209"/>
    </row>
    <row r="128" spans="1:6">
      <c r="A128" s="210"/>
      <c r="B128" s="253"/>
      <c r="C128" s="213"/>
      <c r="D128" s="279"/>
      <c r="E128" s="208"/>
      <c r="F128" s="209"/>
    </row>
    <row r="129" spans="1:6">
      <c r="A129" s="213"/>
      <c r="B129" s="212"/>
      <c r="C129" s="255"/>
      <c r="D129" s="279"/>
      <c r="E129" s="256"/>
      <c r="F129" s="209"/>
    </row>
    <row r="130" spans="1:6">
      <c r="A130" s="257" t="s">
        <v>376</v>
      </c>
      <c r="B130" s="212" t="s">
        <v>474</v>
      </c>
      <c r="C130" s="255"/>
      <c r="D130" s="279"/>
      <c r="E130" s="258"/>
      <c r="F130" s="209"/>
    </row>
    <row r="131" spans="1:6">
      <c r="A131" s="257"/>
      <c r="B131" s="212" t="s">
        <v>475</v>
      </c>
      <c r="C131" s="255" t="s">
        <v>22</v>
      </c>
      <c r="D131" s="279">
        <v>190</v>
      </c>
      <c r="E131" s="258"/>
      <c r="F131" s="209">
        <f>D131*E131</f>
        <v>0</v>
      </c>
    </row>
    <row r="132" spans="1:6">
      <c r="A132" s="257"/>
      <c r="B132" s="212" t="s">
        <v>476</v>
      </c>
      <c r="C132" s="255" t="s">
        <v>22</v>
      </c>
      <c r="D132" s="279">
        <v>40</v>
      </c>
      <c r="E132" s="258"/>
      <c r="F132" s="209">
        <f>D132*E132</f>
        <v>0</v>
      </c>
    </row>
    <row r="133" spans="1:6" ht="15.6">
      <c r="A133" s="228"/>
      <c r="B133" s="207"/>
      <c r="C133" s="230"/>
      <c r="D133" s="395"/>
      <c r="E133" s="208"/>
      <c r="F133" s="209"/>
    </row>
    <row r="134" spans="1:6">
      <c r="A134" s="224" t="s">
        <v>472</v>
      </c>
      <c r="B134" s="225" t="s">
        <v>477</v>
      </c>
      <c r="C134" s="226"/>
      <c r="D134" s="394"/>
      <c r="E134" s="233"/>
      <c r="F134" s="411">
        <f>SUM(F131:F132)</f>
        <v>0</v>
      </c>
    </row>
    <row r="135" spans="1:6">
      <c r="A135" s="201"/>
      <c r="B135" s="220"/>
      <c r="C135" s="221"/>
      <c r="D135" s="217"/>
      <c r="E135" s="208"/>
      <c r="F135" s="209"/>
    </row>
    <row r="136" spans="1:6">
      <c r="A136" s="262" t="s">
        <v>478</v>
      </c>
      <c r="B136" s="263" t="s">
        <v>479</v>
      </c>
      <c r="C136" s="264"/>
      <c r="D136" s="401"/>
      <c r="E136" s="265"/>
      <c r="F136" s="209"/>
    </row>
    <row r="137" spans="1:6">
      <c r="A137" s="210"/>
      <c r="B137" s="212"/>
      <c r="C137" s="266"/>
      <c r="D137" s="402"/>
      <c r="E137" s="265"/>
      <c r="F137" s="209"/>
    </row>
    <row r="138" spans="1:6" ht="39.6">
      <c r="A138" s="210"/>
      <c r="B138" s="212" t="s">
        <v>480</v>
      </c>
      <c r="C138" s="213"/>
      <c r="D138" s="279"/>
      <c r="E138" s="265"/>
      <c r="F138" s="209"/>
    </row>
    <row r="139" spans="1:6" ht="52.8">
      <c r="A139" s="210" t="s">
        <v>376</v>
      </c>
      <c r="B139" s="212" t="s">
        <v>481</v>
      </c>
      <c r="C139" s="213"/>
      <c r="D139" s="279"/>
      <c r="E139" s="217"/>
      <c r="F139" s="209"/>
    </row>
    <row r="140" spans="1:6">
      <c r="A140" s="210"/>
      <c r="B140" s="212" t="s">
        <v>482</v>
      </c>
      <c r="C140" s="213" t="s">
        <v>22</v>
      </c>
      <c r="D140" s="279">
        <v>300</v>
      </c>
      <c r="E140" s="265"/>
      <c r="F140" s="209">
        <f>D140*E140</f>
        <v>0</v>
      </c>
    </row>
    <row r="141" spans="1:6">
      <c r="A141" s="257"/>
      <c r="B141" s="270"/>
      <c r="C141" s="271"/>
      <c r="D141" s="258"/>
      <c r="E141" s="258"/>
      <c r="F141" s="209"/>
    </row>
    <row r="142" spans="1:6">
      <c r="A142" s="276" t="s">
        <v>478</v>
      </c>
      <c r="B142" s="277" t="s">
        <v>483</v>
      </c>
      <c r="C142" s="278"/>
      <c r="D142" s="269"/>
      <c r="E142" s="269"/>
      <c r="F142" s="411">
        <f>SUM(F138:F140)</f>
        <v>0</v>
      </c>
    </row>
    <row r="143" spans="1:6" ht="16.5" customHeight="1">
      <c r="A143" s="257"/>
      <c r="B143" s="270"/>
      <c r="C143" s="271"/>
      <c r="D143" s="258"/>
      <c r="E143" s="258"/>
      <c r="F143" s="209"/>
    </row>
    <row r="144" spans="1:6">
      <c r="A144" s="201" t="s">
        <v>484</v>
      </c>
      <c r="B144" s="220" t="s">
        <v>485</v>
      </c>
      <c r="C144" s="221"/>
      <c r="D144" s="217"/>
      <c r="E144" s="208"/>
      <c r="F144" s="209"/>
    </row>
    <row r="145" spans="1:6">
      <c r="A145" s="210"/>
      <c r="B145" s="212"/>
      <c r="C145" s="213"/>
      <c r="D145" s="279"/>
      <c r="E145" s="265"/>
      <c r="F145" s="209"/>
    </row>
    <row r="146" spans="1:6" ht="52.8">
      <c r="A146" s="210" t="s">
        <v>376</v>
      </c>
      <c r="B146" s="212" t="s">
        <v>481</v>
      </c>
      <c r="C146" s="213"/>
      <c r="D146" s="279"/>
      <c r="E146" s="217"/>
      <c r="F146" s="209"/>
    </row>
    <row r="147" spans="1:6">
      <c r="A147" s="210"/>
      <c r="B147" s="212" t="s">
        <v>486</v>
      </c>
      <c r="C147" s="213" t="s">
        <v>22</v>
      </c>
      <c r="D147" s="279">
        <v>80</v>
      </c>
      <c r="E147" s="217"/>
      <c r="F147" s="209">
        <f>D147*E147</f>
        <v>0</v>
      </c>
    </row>
    <row r="148" spans="1:6">
      <c r="A148" s="267"/>
      <c r="B148" s="268" t="s">
        <v>482</v>
      </c>
      <c r="C148" s="426" t="s">
        <v>22</v>
      </c>
      <c r="D148" s="269">
        <v>360</v>
      </c>
      <c r="E148" s="269"/>
      <c r="F148" s="209">
        <f>D148*E148</f>
        <v>0</v>
      </c>
    </row>
    <row r="149" spans="1:6" ht="15.6">
      <c r="A149" s="272"/>
      <c r="B149" s="273"/>
      <c r="C149" s="274"/>
      <c r="D149" s="275"/>
      <c r="E149" s="275"/>
      <c r="F149" s="209"/>
    </row>
    <row r="150" spans="1:6">
      <c r="A150" s="276" t="s">
        <v>484</v>
      </c>
      <c r="B150" s="277" t="s">
        <v>487</v>
      </c>
      <c r="C150" s="278"/>
      <c r="D150" s="269"/>
      <c r="E150" s="269"/>
      <c r="F150" s="411">
        <f>SUM(F146:F148)</f>
        <v>0</v>
      </c>
    </row>
    <row r="151" spans="1:6">
      <c r="A151" s="257"/>
      <c r="B151" s="270"/>
      <c r="C151" s="271"/>
      <c r="D151" s="258"/>
      <c r="E151" s="258"/>
      <c r="F151" s="209"/>
    </row>
    <row r="152" spans="1:6">
      <c r="A152" s="259" t="s">
        <v>488</v>
      </c>
      <c r="B152" s="260" t="s">
        <v>489</v>
      </c>
      <c r="C152" s="261"/>
      <c r="D152" s="258"/>
      <c r="E152" s="258"/>
      <c r="F152" s="209"/>
    </row>
    <row r="153" spans="1:6">
      <c r="A153" s="259"/>
      <c r="B153" s="260"/>
      <c r="C153" s="261"/>
      <c r="D153" s="258"/>
      <c r="E153" s="258"/>
      <c r="F153" s="209"/>
    </row>
    <row r="154" spans="1:6">
      <c r="A154" s="259" t="s">
        <v>490</v>
      </c>
      <c r="B154" s="260" t="s">
        <v>491</v>
      </c>
      <c r="C154" s="261"/>
      <c r="D154" s="258"/>
      <c r="E154" s="258"/>
      <c r="F154" s="209"/>
    </row>
    <row r="155" spans="1:6">
      <c r="A155" s="281"/>
      <c r="B155" s="189"/>
      <c r="C155" s="282"/>
      <c r="D155" s="258"/>
      <c r="E155" s="258"/>
      <c r="F155" s="209"/>
    </row>
    <row r="156" spans="1:6" ht="66">
      <c r="A156" s="281" t="s">
        <v>376</v>
      </c>
      <c r="B156" s="189" t="s">
        <v>492</v>
      </c>
      <c r="C156" s="280" t="s">
        <v>22</v>
      </c>
      <c r="D156" s="258">
        <v>100</v>
      </c>
      <c r="E156" s="258"/>
      <c r="F156" s="209">
        <f>D156*E156</f>
        <v>0</v>
      </c>
    </row>
    <row r="157" spans="1:6">
      <c r="A157" s="281"/>
      <c r="B157" s="190"/>
      <c r="C157" s="282"/>
      <c r="D157" s="258"/>
      <c r="E157" s="258"/>
      <c r="F157" s="209"/>
    </row>
    <row r="158" spans="1:6" ht="66">
      <c r="A158" s="281" t="s">
        <v>386</v>
      </c>
      <c r="B158" s="189" t="s">
        <v>493</v>
      </c>
      <c r="C158" s="280" t="s">
        <v>22</v>
      </c>
      <c r="D158" s="258">
        <v>620</v>
      </c>
      <c r="E158" s="258"/>
      <c r="F158" s="209">
        <f>D158*E158</f>
        <v>0</v>
      </c>
    </row>
    <row r="159" spans="1:6">
      <c r="A159" s="257"/>
      <c r="B159" s="270"/>
      <c r="C159" s="271"/>
      <c r="D159" s="258"/>
      <c r="E159" s="258"/>
      <c r="F159" s="209"/>
    </row>
    <row r="160" spans="1:6">
      <c r="A160" s="276" t="s">
        <v>488</v>
      </c>
      <c r="B160" s="277" t="s">
        <v>494</v>
      </c>
      <c r="C160" s="278"/>
      <c r="D160" s="269"/>
      <c r="E160" s="269"/>
      <c r="F160" s="411">
        <f>SUM(F156:F158)</f>
        <v>0</v>
      </c>
    </row>
    <row r="161" spans="1:6">
      <c r="A161" s="257"/>
      <c r="B161" s="270"/>
      <c r="C161" s="271"/>
      <c r="D161" s="258"/>
      <c r="E161" s="258"/>
      <c r="F161" s="209"/>
    </row>
    <row r="162" spans="1:6">
      <c r="A162" s="210" t="s">
        <v>495</v>
      </c>
      <c r="B162" s="211" t="s">
        <v>496</v>
      </c>
      <c r="C162" s="203"/>
      <c r="D162" s="217"/>
      <c r="E162" s="208"/>
      <c r="F162" s="209"/>
    </row>
    <row r="163" spans="1:6">
      <c r="A163" s="283"/>
      <c r="B163" s="219"/>
      <c r="C163" s="203"/>
      <c r="D163" s="284"/>
      <c r="E163" s="208"/>
      <c r="F163" s="209"/>
    </row>
    <row r="164" spans="1:6" ht="52.8">
      <c r="A164" s="283" t="s">
        <v>376</v>
      </c>
      <c r="B164" s="248" t="s">
        <v>497</v>
      </c>
      <c r="C164" s="203" t="s">
        <v>22</v>
      </c>
      <c r="D164" s="284">
        <v>200</v>
      </c>
      <c r="E164" s="208"/>
      <c r="F164" s="209">
        <f>D164*E164</f>
        <v>0</v>
      </c>
    </row>
    <row r="165" spans="1:6">
      <c r="A165" s="283"/>
      <c r="B165" s="285"/>
      <c r="C165" s="203"/>
      <c r="D165" s="284"/>
      <c r="E165" s="208"/>
      <c r="F165" s="209"/>
    </row>
    <row r="166" spans="1:6">
      <c r="A166" s="283" t="s">
        <v>386</v>
      </c>
      <c r="B166" s="248" t="s">
        <v>498</v>
      </c>
      <c r="C166" s="203" t="s">
        <v>7</v>
      </c>
      <c r="D166" s="284">
        <v>50</v>
      </c>
      <c r="E166" s="208"/>
      <c r="F166" s="209">
        <f t="shared" ref="F166:F195" si="5">D166*E166</f>
        <v>0</v>
      </c>
    </row>
    <row r="167" spans="1:6">
      <c r="A167" s="283"/>
      <c r="B167" s="286"/>
      <c r="C167" s="203"/>
      <c r="D167" s="284"/>
      <c r="E167" s="208"/>
      <c r="F167" s="209"/>
    </row>
    <row r="168" spans="1:6" ht="66">
      <c r="A168" s="283" t="s">
        <v>394</v>
      </c>
      <c r="B168" s="211" t="s">
        <v>499</v>
      </c>
      <c r="C168" s="203" t="s">
        <v>500</v>
      </c>
      <c r="D168" s="284">
        <v>15</v>
      </c>
      <c r="E168" s="208"/>
      <c r="F168" s="209">
        <f t="shared" si="5"/>
        <v>0</v>
      </c>
    </row>
    <row r="169" spans="1:6" ht="26.4">
      <c r="A169" s="283"/>
      <c r="B169" s="248" t="s">
        <v>501</v>
      </c>
      <c r="C169" s="203"/>
      <c r="D169" s="284"/>
      <c r="E169" s="208"/>
      <c r="F169" s="209"/>
    </row>
    <row r="170" spans="1:6">
      <c r="A170" s="283"/>
      <c r="B170" s="285"/>
      <c r="C170" s="203"/>
      <c r="D170" s="284"/>
      <c r="E170" s="208"/>
      <c r="F170" s="209"/>
    </row>
    <row r="171" spans="1:6">
      <c r="A171" s="283" t="s">
        <v>399</v>
      </c>
      <c r="B171" s="285" t="s">
        <v>502</v>
      </c>
      <c r="C171" s="203" t="s">
        <v>7</v>
      </c>
      <c r="D171" s="284">
        <v>15</v>
      </c>
      <c r="E171" s="208"/>
      <c r="F171" s="209">
        <f t="shared" si="5"/>
        <v>0</v>
      </c>
    </row>
    <row r="172" spans="1:6">
      <c r="A172" s="283"/>
      <c r="B172" s="211"/>
      <c r="C172" s="203"/>
      <c r="D172" s="284"/>
      <c r="E172" s="208"/>
      <c r="F172" s="209"/>
    </row>
    <row r="173" spans="1:6" ht="39.6">
      <c r="A173" s="283" t="s">
        <v>408</v>
      </c>
      <c r="B173" s="285" t="s">
        <v>503</v>
      </c>
      <c r="C173" s="203" t="s">
        <v>22</v>
      </c>
      <c r="D173" s="284">
        <v>30</v>
      </c>
      <c r="E173" s="208"/>
      <c r="F173" s="209">
        <f t="shared" si="5"/>
        <v>0</v>
      </c>
    </row>
    <row r="174" spans="1:6">
      <c r="A174" s="283"/>
      <c r="B174" s="211"/>
      <c r="C174" s="203"/>
      <c r="D174" s="284"/>
      <c r="E174" s="208"/>
      <c r="F174" s="209"/>
    </row>
    <row r="175" spans="1:6">
      <c r="A175" s="283" t="s">
        <v>436</v>
      </c>
      <c r="B175" s="285" t="s">
        <v>504</v>
      </c>
      <c r="C175" s="203" t="s">
        <v>7</v>
      </c>
      <c r="D175" s="284">
        <v>9</v>
      </c>
      <c r="E175" s="208"/>
      <c r="F175" s="209">
        <f t="shared" si="5"/>
        <v>0</v>
      </c>
    </row>
    <row r="176" spans="1:6">
      <c r="A176" s="283"/>
      <c r="B176" s="211"/>
      <c r="C176" s="203"/>
      <c r="D176" s="284"/>
      <c r="E176" s="208"/>
      <c r="F176" s="209"/>
    </row>
    <row r="177" spans="1:6">
      <c r="A177" s="283" t="s">
        <v>438</v>
      </c>
      <c r="B177" s="285" t="s">
        <v>505</v>
      </c>
      <c r="C177" s="203" t="s">
        <v>7</v>
      </c>
      <c r="D177" s="284">
        <v>9</v>
      </c>
      <c r="E177" s="208"/>
      <c r="F177" s="209">
        <f t="shared" si="5"/>
        <v>0</v>
      </c>
    </row>
    <row r="178" spans="1:6">
      <c r="A178" s="283"/>
      <c r="B178" s="285"/>
      <c r="C178" s="203"/>
      <c r="D178" s="284"/>
      <c r="E178" s="208"/>
      <c r="F178" s="209"/>
    </row>
    <row r="179" spans="1:6" ht="26.4">
      <c r="A179" s="283" t="s">
        <v>441</v>
      </c>
      <c r="B179" s="285" t="s">
        <v>506</v>
      </c>
      <c r="C179" s="203"/>
      <c r="D179" s="284"/>
      <c r="E179" s="208"/>
      <c r="F179" s="209"/>
    </row>
    <row r="180" spans="1:6">
      <c r="A180" s="283"/>
      <c r="B180" s="285" t="s">
        <v>507</v>
      </c>
      <c r="C180" s="203" t="s">
        <v>7</v>
      </c>
      <c r="D180" s="284">
        <v>75</v>
      </c>
      <c r="E180" s="208"/>
      <c r="F180" s="209">
        <f t="shared" si="5"/>
        <v>0</v>
      </c>
    </row>
    <row r="181" spans="1:6">
      <c r="A181" s="283"/>
      <c r="B181" s="285" t="s">
        <v>508</v>
      </c>
      <c r="C181" s="203" t="s">
        <v>7</v>
      </c>
      <c r="D181" s="284">
        <v>175</v>
      </c>
      <c r="E181" s="208"/>
      <c r="F181" s="209">
        <f t="shared" si="5"/>
        <v>0</v>
      </c>
    </row>
    <row r="182" spans="1:6">
      <c r="A182" s="283"/>
      <c r="B182" s="285"/>
      <c r="C182" s="203"/>
      <c r="D182" s="284"/>
      <c r="E182" s="208"/>
      <c r="F182" s="209"/>
    </row>
    <row r="183" spans="1:6" ht="26.4">
      <c r="A183" s="283" t="s">
        <v>445</v>
      </c>
      <c r="B183" s="285" t="s">
        <v>509</v>
      </c>
      <c r="C183" s="203" t="s">
        <v>22</v>
      </c>
      <c r="D183" s="284">
        <v>200</v>
      </c>
      <c r="E183" s="208"/>
      <c r="F183" s="209">
        <f t="shared" si="5"/>
        <v>0</v>
      </c>
    </row>
    <row r="184" spans="1:6">
      <c r="A184" s="283"/>
      <c r="B184" s="285"/>
      <c r="C184" s="203"/>
      <c r="D184" s="284"/>
      <c r="E184" s="208"/>
      <c r="F184" s="209"/>
    </row>
    <row r="185" spans="1:6">
      <c r="A185" s="283" t="s">
        <v>447</v>
      </c>
      <c r="B185" s="285" t="s">
        <v>510</v>
      </c>
      <c r="C185" s="203" t="s">
        <v>7</v>
      </c>
      <c r="D185" s="284">
        <v>30</v>
      </c>
      <c r="E185" s="208"/>
      <c r="F185" s="209">
        <f t="shared" si="5"/>
        <v>0</v>
      </c>
    </row>
    <row r="186" spans="1:6">
      <c r="A186" s="283"/>
      <c r="B186" s="285"/>
      <c r="C186" s="203"/>
      <c r="D186" s="284"/>
      <c r="E186" s="208"/>
      <c r="F186" s="209"/>
    </row>
    <row r="187" spans="1:6" ht="26.4">
      <c r="A187" s="283" t="s">
        <v>453</v>
      </c>
      <c r="B187" s="285" t="s">
        <v>511</v>
      </c>
      <c r="C187" s="203" t="s">
        <v>7</v>
      </c>
      <c r="D187" s="284">
        <v>5</v>
      </c>
      <c r="E187" s="208"/>
      <c r="F187" s="209">
        <f t="shared" si="5"/>
        <v>0</v>
      </c>
    </row>
    <row r="188" spans="1:6">
      <c r="A188" s="283"/>
      <c r="B188" s="285"/>
      <c r="C188" s="203"/>
      <c r="D188" s="284"/>
      <c r="E188" s="208"/>
      <c r="F188" s="209"/>
    </row>
    <row r="189" spans="1:6">
      <c r="A189" s="283" t="s">
        <v>456</v>
      </c>
      <c r="B189" s="285" t="s">
        <v>512</v>
      </c>
      <c r="C189" s="203"/>
      <c r="D189" s="284"/>
      <c r="E189" s="208"/>
      <c r="F189" s="209"/>
    </row>
    <row r="190" spans="1:6">
      <c r="A190" s="283" t="s">
        <v>513</v>
      </c>
      <c r="B190" s="285" t="s">
        <v>514</v>
      </c>
      <c r="C190" s="203" t="s">
        <v>7</v>
      </c>
      <c r="D190" s="284">
        <v>9</v>
      </c>
      <c r="E190" s="208"/>
      <c r="F190" s="209">
        <f t="shared" si="5"/>
        <v>0</v>
      </c>
    </row>
    <row r="191" spans="1:6">
      <c r="A191" s="283" t="s">
        <v>515</v>
      </c>
      <c r="B191" s="285" t="s">
        <v>516</v>
      </c>
      <c r="C191" s="203" t="s">
        <v>7</v>
      </c>
      <c r="D191" s="284">
        <v>9</v>
      </c>
      <c r="E191" s="208"/>
      <c r="F191" s="209">
        <f t="shared" si="5"/>
        <v>0</v>
      </c>
    </row>
    <row r="192" spans="1:6">
      <c r="A192" s="283"/>
      <c r="B192" s="212"/>
      <c r="C192" s="266"/>
      <c r="D192" s="284"/>
      <c r="E192" s="208"/>
      <c r="F192" s="209"/>
    </row>
    <row r="193" spans="1:6" ht="52.8">
      <c r="A193" s="283" t="s">
        <v>456</v>
      </c>
      <c r="B193" s="212" t="s">
        <v>517</v>
      </c>
      <c r="C193" s="266" t="s">
        <v>500</v>
      </c>
      <c r="D193" s="284">
        <v>1</v>
      </c>
      <c r="E193" s="208"/>
      <c r="F193" s="209">
        <f t="shared" si="5"/>
        <v>0</v>
      </c>
    </row>
    <row r="194" spans="1:6">
      <c r="A194" s="283"/>
      <c r="B194" s="212"/>
      <c r="C194" s="266"/>
      <c r="D194" s="284"/>
      <c r="E194" s="208"/>
      <c r="F194" s="209"/>
    </row>
    <row r="195" spans="1:6">
      <c r="A195" s="283" t="s">
        <v>459</v>
      </c>
      <c r="B195" s="212" t="s">
        <v>518</v>
      </c>
      <c r="C195" s="266" t="s">
        <v>500</v>
      </c>
      <c r="D195" s="284">
        <v>1</v>
      </c>
      <c r="E195" s="208"/>
      <c r="F195" s="209">
        <f t="shared" si="5"/>
        <v>0</v>
      </c>
    </row>
    <row r="196" spans="1:6">
      <c r="A196" s="224"/>
      <c r="B196" s="225"/>
      <c r="C196" s="287"/>
      <c r="D196" s="394"/>
      <c r="E196" s="233"/>
      <c r="F196" s="411"/>
    </row>
    <row r="197" spans="1:6">
      <c r="A197" s="224" t="s">
        <v>495</v>
      </c>
      <c r="B197" s="225" t="s">
        <v>519</v>
      </c>
      <c r="C197" s="287"/>
      <c r="D197" s="394"/>
      <c r="E197" s="233"/>
      <c r="F197" s="411">
        <f>SUM(F164:F195)</f>
        <v>0</v>
      </c>
    </row>
    <row r="198" spans="1:6">
      <c r="A198" s="201"/>
      <c r="B198" s="220"/>
      <c r="C198" s="231"/>
      <c r="D198" s="217"/>
      <c r="E198" s="208"/>
      <c r="F198" s="209"/>
    </row>
    <row r="199" spans="1:6">
      <c r="A199" s="288" t="s">
        <v>520</v>
      </c>
      <c r="B199" s="289" t="s">
        <v>521</v>
      </c>
      <c r="C199" s="290"/>
      <c r="D199" s="392"/>
      <c r="E199" s="208"/>
      <c r="F199" s="209"/>
    </row>
    <row r="200" spans="1:6">
      <c r="A200" s="210"/>
      <c r="B200" s="212"/>
      <c r="C200" s="254"/>
      <c r="D200" s="279"/>
      <c r="E200" s="208"/>
      <c r="F200" s="209"/>
    </row>
    <row r="201" spans="1:6">
      <c r="A201" s="210" t="s">
        <v>376</v>
      </c>
      <c r="B201" s="212" t="s">
        <v>522</v>
      </c>
      <c r="C201" s="254"/>
      <c r="D201" s="279"/>
      <c r="E201" s="208"/>
      <c r="F201" s="209"/>
    </row>
    <row r="202" spans="1:6">
      <c r="A202" s="210"/>
      <c r="B202" s="212" t="s">
        <v>523</v>
      </c>
      <c r="C202" s="254" t="s">
        <v>22</v>
      </c>
      <c r="D202" s="279">
        <v>400</v>
      </c>
      <c r="E202" s="208"/>
      <c r="F202" s="209">
        <f>D202*E202</f>
        <v>0</v>
      </c>
    </row>
    <row r="203" spans="1:6">
      <c r="A203" s="210"/>
      <c r="B203" s="212" t="s">
        <v>397</v>
      </c>
      <c r="C203" s="254" t="s">
        <v>22</v>
      </c>
      <c r="D203" s="279">
        <v>80</v>
      </c>
      <c r="E203" s="208"/>
      <c r="F203" s="209">
        <f t="shared" ref="F203:F205" si="6">D203*E203</f>
        <v>0</v>
      </c>
    </row>
    <row r="204" spans="1:6">
      <c r="A204" s="210"/>
      <c r="B204" s="219"/>
      <c r="C204" s="291"/>
      <c r="D204" s="400"/>
      <c r="E204" s="208"/>
      <c r="F204" s="209"/>
    </row>
    <row r="205" spans="1:6" ht="92.4">
      <c r="A205" s="210" t="s">
        <v>386</v>
      </c>
      <c r="B205" s="219" t="s">
        <v>524</v>
      </c>
      <c r="C205" s="291" t="s">
        <v>464</v>
      </c>
      <c r="D205" s="400">
        <v>1</v>
      </c>
      <c r="E205" s="208"/>
      <c r="F205" s="209">
        <f t="shared" si="6"/>
        <v>0</v>
      </c>
    </row>
    <row r="206" spans="1:6">
      <c r="A206" s="224"/>
      <c r="B206" s="225"/>
      <c r="C206" s="287"/>
      <c r="D206" s="394"/>
      <c r="E206" s="233"/>
      <c r="F206" s="411"/>
    </row>
    <row r="207" spans="1:6" ht="31.2">
      <c r="A207" s="224" t="s">
        <v>520</v>
      </c>
      <c r="B207" s="292" t="s">
        <v>525</v>
      </c>
      <c r="C207" s="287"/>
      <c r="D207" s="394"/>
      <c r="E207" s="233"/>
      <c r="F207" s="411">
        <f>SUM(F202:F205)</f>
        <v>0</v>
      </c>
    </row>
    <row r="208" spans="1:6" ht="15.6">
      <c r="A208" s="201"/>
      <c r="B208" s="229"/>
      <c r="C208" s="231"/>
      <c r="D208" s="217"/>
      <c r="E208" s="208"/>
      <c r="F208" s="209"/>
    </row>
    <row r="209" spans="1:6" ht="17.399999999999999">
      <c r="A209" s="293"/>
      <c r="B209" s="294"/>
      <c r="C209" s="295"/>
      <c r="D209" s="403"/>
      <c r="E209" s="296"/>
      <c r="F209" s="209"/>
    </row>
    <row r="210" spans="1:6" ht="15.6">
      <c r="A210" s="297"/>
      <c r="B210" s="298" t="s">
        <v>526</v>
      </c>
      <c r="C210" s="299"/>
      <c r="D210" s="404"/>
      <c r="E210" s="300"/>
      <c r="F210" s="209"/>
    </row>
    <row r="211" spans="1:6">
      <c r="A211" s="293"/>
      <c r="B211" s="390" t="s">
        <v>527</v>
      </c>
      <c r="C211" s="295"/>
      <c r="D211" s="403"/>
      <c r="E211" s="296"/>
      <c r="F211" s="209"/>
    </row>
    <row r="212" spans="1:6">
      <c r="A212" s="301"/>
      <c r="B212" s="302"/>
      <c r="C212" s="303"/>
      <c r="D212" s="405"/>
      <c r="E212" s="304"/>
      <c r="F212" s="223"/>
    </row>
    <row r="213" spans="1:6">
      <c r="A213" s="305" t="s">
        <v>374</v>
      </c>
      <c r="B213" s="302" t="s">
        <v>528</v>
      </c>
      <c r="C213" s="303"/>
      <c r="D213" s="405"/>
      <c r="E213" s="304"/>
      <c r="F213" s="223">
        <f>F39</f>
        <v>0</v>
      </c>
    </row>
    <row r="214" spans="1:6">
      <c r="A214" s="305" t="s">
        <v>406</v>
      </c>
      <c r="B214" s="302" t="s">
        <v>407</v>
      </c>
      <c r="C214" s="303"/>
      <c r="D214" s="405"/>
      <c r="E214" s="304"/>
      <c r="F214" s="223">
        <f>F53</f>
        <v>0</v>
      </c>
    </row>
    <row r="215" spans="1:6">
      <c r="A215" s="305" t="s">
        <v>418</v>
      </c>
      <c r="B215" s="302" t="s">
        <v>419</v>
      </c>
      <c r="C215" s="297"/>
      <c r="D215" s="406"/>
      <c r="E215" s="304"/>
      <c r="F215" s="223">
        <f>F108</f>
        <v>0</v>
      </c>
    </row>
    <row r="216" spans="1:6">
      <c r="A216" s="305" t="s">
        <v>466</v>
      </c>
      <c r="B216" s="302" t="s">
        <v>467</v>
      </c>
      <c r="C216" s="297"/>
      <c r="D216" s="406"/>
      <c r="E216" s="304"/>
      <c r="F216" s="223">
        <f>F125</f>
        <v>0</v>
      </c>
    </row>
    <row r="217" spans="1:6">
      <c r="A217" s="305" t="s">
        <v>472</v>
      </c>
      <c r="B217" s="302" t="s">
        <v>473</v>
      </c>
      <c r="C217" s="297"/>
      <c r="D217" s="406"/>
      <c r="E217" s="304"/>
      <c r="F217" s="223">
        <f>F134</f>
        <v>0</v>
      </c>
    </row>
    <row r="218" spans="1:6">
      <c r="A218" s="305" t="s">
        <v>478</v>
      </c>
      <c r="B218" s="302" t="s">
        <v>529</v>
      </c>
      <c r="C218" s="297"/>
      <c r="D218" s="406"/>
      <c r="E218" s="304"/>
      <c r="F218" s="223">
        <f>F142</f>
        <v>0</v>
      </c>
    </row>
    <row r="219" spans="1:6">
      <c r="A219" s="305" t="s">
        <v>484</v>
      </c>
      <c r="B219" s="302" t="s">
        <v>530</v>
      </c>
      <c r="C219" s="297"/>
      <c r="D219" s="406"/>
      <c r="E219" s="304"/>
      <c r="F219" s="223">
        <f>F150</f>
        <v>0</v>
      </c>
    </row>
    <row r="220" spans="1:6">
      <c r="A220" s="305" t="s">
        <v>488</v>
      </c>
      <c r="B220" s="302" t="s">
        <v>489</v>
      </c>
      <c r="C220" s="306"/>
      <c r="D220" s="407"/>
      <c r="E220" s="300"/>
      <c r="F220" s="223">
        <f>F160</f>
        <v>0</v>
      </c>
    </row>
    <row r="221" spans="1:6">
      <c r="A221" s="307" t="s">
        <v>495</v>
      </c>
      <c r="B221" s="308" t="s">
        <v>496</v>
      </c>
      <c r="C221" s="306"/>
      <c r="D221" s="407"/>
      <c r="E221" s="300"/>
      <c r="F221" s="223">
        <f>F197</f>
        <v>0</v>
      </c>
    </row>
    <row r="222" spans="1:6">
      <c r="A222" s="309" t="s">
        <v>520</v>
      </c>
      <c r="B222" s="310" t="s">
        <v>521</v>
      </c>
      <c r="C222" s="311"/>
      <c r="D222" s="408"/>
      <c r="E222" s="233"/>
      <c r="F222" s="223">
        <f>F207</f>
        <v>0</v>
      </c>
    </row>
    <row r="223" spans="1:6">
      <c r="A223" s="313"/>
      <c r="B223" s="302"/>
      <c r="C223" s="314"/>
      <c r="D223" s="409"/>
      <c r="E223" s="208"/>
      <c r="F223" s="315"/>
    </row>
    <row r="224" spans="1:6" ht="15.6">
      <c r="A224" s="316"/>
      <c r="B224" s="317"/>
      <c r="C224" s="318"/>
      <c r="D224" s="410"/>
      <c r="E224" s="208"/>
      <c r="F224" s="223"/>
    </row>
    <row r="225" spans="1:6">
      <c r="A225" s="309"/>
      <c r="B225" s="310" t="s">
        <v>627</v>
      </c>
      <c r="C225" s="311"/>
      <c r="D225" s="312"/>
      <c r="E225" s="319"/>
      <c r="F225" s="408">
        <f>SUM(F213:F222)</f>
        <v>0</v>
      </c>
    </row>
    <row r="226" spans="1:6">
      <c r="A226" s="191"/>
      <c r="B226" s="192"/>
      <c r="C226" s="193"/>
      <c r="D226" s="194"/>
      <c r="E226" s="195"/>
      <c r="F226" s="195"/>
    </row>
  </sheetData>
  <hyperlinks>
    <hyperlink ref="B198" location="Sheet1!B175" display="Mjerne sonde" xr:uid="{6D0155F4-7451-4F4A-BAF7-2FBDB7EBD377}"/>
    <hyperlink ref="B124" location="Sheet1!B175" display="Mjerne sonde" xr:uid="{2963373D-731D-4539-B53A-5C727AE30AC4}"/>
    <hyperlink ref="B48" location="Sheet1!B175" display="Mjerne sonde" xr:uid="{4CD89945-4901-44BB-8CA9-69BF9C9E6485}"/>
    <hyperlink ref="B41" location="Sheet1!B72" display="Grijaći kabeli" xr:uid="{D40DD626-A1BA-45BE-A102-AB0437B7FD59}"/>
    <hyperlink ref="D41" location="Sheet1!B411" display="90 W/m²" xr:uid="{46037C32-8FD6-439A-BC57-6636DEAE5605}"/>
    <hyperlink ref="B39" location="Sheet1!B53" display="Grijaći kabeli" xr:uid="{4F97DA54-F3B9-4A60-842F-93C90F2A2248}"/>
    <hyperlink ref="D39" location="Sheet1!B316" display="90 W/m²" xr:uid="{A4071BD9-6ADE-41A2-935B-EB8943024FB4}"/>
    <hyperlink ref="B49" location="Sheet1!B175" display="Mjerne sonde" xr:uid="{DF421C3B-9E30-42F5-9509-3B3D31BA3B67}"/>
    <hyperlink ref="B224" location="Sheet1!B175" display="Mjerne sonde" xr:uid="{1BA70FE8-C0FF-477A-AD44-3E4C24CA070B}"/>
    <hyperlink ref="B223" location="Sheet1!B175" display="Mjerne sonde" xr:uid="{D1C0A3AE-A7A5-4806-9A66-3EFBB94711E3}"/>
    <hyperlink ref="B199" location="Sheet1!B175" display="Mjerne sonde" xr:uid="{3C00A82D-FD65-45BF-8851-6EB117BC47C7}"/>
    <hyperlink ref="B90" location="Sheet1!B208" display="FRIGOTERM d.o.o." xr:uid="{56ED886B-CB5A-49D8-B0A9-26E487FE636B}"/>
    <hyperlink ref="B89" location="Sheet1!B274" display="FRIGO-ING d.o.o." xr:uid="{9E7E50EB-859D-4565-A3D0-FD4A5B5B3227}"/>
    <hyperlink ref="B133" location="Sheet1!B175" display="Mjerne sonde" xr:uid="{4D01E051-2130-48C7-BB50-1320BE2CF851}"/>
  </hyperlink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EE95-E137-4822-835B-C7A4EF3F57D2}">
  <sheetPr>
    <tabColor rgb="FF00B0F0"/>
  </sheetPr>
  <dimension ref="A1:F147"/>
  <sheetViews>
    <sheetView tabSelected="1" topLeftCell="A59" zoomScale="90" zoomScaleNormal="90" workbookViewId="0">
      <selection activeCell="B62" sqref="B62"/>
    </sheetView>
  </sheetViews>
  <sheetFormatPr defaultRowHeight="14.4"/>
  <cols>
    <col min="2" max="2" width="37.33203125" customWidth="1"/>
    <col min="3" max="3" width="9.44140625" customWidth="1"/>
    <col min="4" max="4" width="10.44140625" customWidth="1"/>
    <col min="5" max="5" width="9.6640625" customWidth="1"/>
    <col min="6" max="6" width="13.33203125" customWidth="1"/>
  </cols>
  <sheetData>
    <row r="1" spans="1:6" ht="16.2" thickBot="1">
      <c r="A1" s="320" t="s">
        <v>531</v>
      </c>
      <c r="B1" s="321" t="s">
        <v>532</v>
      </c>
      <c r="C1" s="320" t="s">
        <v>533</v>
      </c>
      <c r="D1" s="320" t="s">
        <v>33</v>
      </c>
      <c r="E1" s="320" t="s">
        <v>534</v>
      </c>
      <c r="F1" s="320" t="s">
        <v>535</v>
      </c>
    </row>
    <row r="2" spans="1:6" ht="17.399999999999999">
      <c r="A2" s="322"/>
      <c r="B2" s="323"/>
      <c r="C2" s="323"/>
      <c r="D2" s="323"/>
      <c r="E2" s="324"/>
      <c r="F2" s="324"/>
    </row>
    <row r="3" spans="1:6" ht="17.399999999999999">
      <c r="A3" s="322"/>
      <c r="B3" s="325" t="s">
        <v>536</v>
      </c>
      <c r="C3" s="323"/>
      <c r="D3" s="323"/>
      <c r="E3" s="324"/>
      <c r="F3" s="324"/>
    </row>
    <row r="4" spans="1:6" ht="17.399999999999999">
      <c r="A4" s="322"/>
      <c r="B4" s="326"/>
      <c r="C4" s="323"/>
      <c r="D4" s="323"/>
      <c r="E4" s="324"/>
      <c r="F4" s="324"/>
    </row>
    <row r="5" spans="1:6" ht="207">
      <c r="A5" s="322"/>
      <c r="B5" s="327" t="s">
        <v>537</v>
      </c>
      <c r="C5" s="323"/>
      <c r="D5" s="323"/>
      <c r="E5" s="324"/>
      <c r="F5" s="324"/>
    </row>
    <row r="6" spans="1:6" ht="17.399999999999999">
      <c r="A6" s="322"/>
      <c r="B6" s="327"/>
      <c r="C6" s="323"/>
      <c r="D6" s="323"/>
      <c r="E6" s="324"/>
      <c r="F6" s="324"/>
    </row>
    <row r="7" spans="1:6" ht="18">
      <c r="A7" s="323" t="s">
        <v>538</v>
      </c>
      <c r="B7" s="442" t="s">
        <v>539</v>
      </c>
      <c r="C7" s="442"/>
      <c r="D7" s="442"/>
      <c r="E7" s="442"/>
      <c r="F7" s="443"/>
    </row>
    <row r="8" spans="1:6" ht="17.399999999999999">
      <c r="A8" s="322"/>
      <c r="B8" s="323"/>
      <c r="C8" s="323"/>
      <c r="D8" s="323"/>
      <c r="E8" s="324"/>
      <c r="F8" s="324"/>
    </row>
    <row r="9" spans="1:6" ht="17.399999999999999">
      <c r="A9" s="328" t="s">
        <v>540</v>
      </c>
      <c r="B9" s="329" t="s">
        <v>541</v>
      </c>
      <c r="C9" s="330"/>
      <c r="D9" s="323"/>
      <c r="E9" s="324"/>
      <c r="F9" s="324"/>
    </row>
    <row r="10" spans="1:6" ht="17.399999999999999">
      <c r="A10" s="331"/>
      <c r="B10" s="326"/>
      <c r="C10" s="330"/>
      <c r="D10" s="323"/>
      <c r="E10" s="324"/>
      <c r="F10" s="324"/>
    </row>
    <row r="11" spans="1:6" ht="138">
      <c r="A11" s="332" t="s">
        <v>376</v>
      </c>
      <c r="B11" s="327" t="s">
        <v>542</v>
      </c>
      <c r="C11" s="330"/>
      <c r="D11" s="323"/>
      <c r="E11" s="324"/>
      <c r="F11" s="324"/>
    </row>
    <row r="12" spans="1:6">
      <c r="A12" s="331"/>
      <c r="B12" s="326"/>
      <c r="C12" s="333" t="s">
        <v>543</v>
      </c>
      <c r="D12" s="334">
        <v>1</v>
      </c>
      <c r="E12" s="334"/>
      <c r="F12" s="334">
        <f>D12*E12</f>
        <v>0</v>
      </c>
    </row>
    <row r="13" spans="1:6" ht="15" thickBot="1">
      <c r="A13" s="331"/>
      <c r="B13" s="326"/>
      <c r="C13" s="333"/>
      <c r="D13" s="334"/>
      <c r="E13" s="334"/>
      <c r="F13" s="334"/>
    </row>
    <row r="14" spans="1:6" ht="17.399999999999999">
      <c r="A14" s="322"/>
      <c r="B14" s="335" t="s">
        <v>544</v>
      </c>
      <c r="C14" s="336"/>
      <c r="D14" s="337"/>
      <c r="E14" s="338"/>
      <c r="F14" s="339">
        <f>SUM(F12:F13)</f>
        <v>0</v>
      </c>
    </row>
    <row r="15" spans="1:6" ht="17.399999999999999">
      <c r="A15" s="322"/>
      <c r="B15" s="323"/>
      <c r="C15" s="323"/>
      <c r="D15" s="323"/>
      <c r="E15" s="324"/>
      <c r="F15" s="324"/>
    </row>
    <row r="16" spans="1:6" ht="17.399999999999999">
      <c r="A16" s="322"/>
      <c r="B16" s="323"/>
      <c r="C16" s="323"/>
      <c r="D16" s="323"/>
      <c r="E16" s="324"/>
      <c r="F16" s="324"/>
    </row>
    <row r="17" spans="1:6" ht="26.4">
      <c r="A17" s="340" t="s">
        <v>374</v>
      </c>
      <c r="B17" s="325" t="s">
        <v>545</v>
      </c>
      <c r="C17" s="330"/>
      <c r="D17" s="323"/>
      <c r="E17" s="324"/>
      <c r="F17" s="324"/>
    </row>
    <row r="18" spans="1:6" ht="17.399999999999999">
      <c r="A18" s="331"/>
      <c r="B18" s="326"/>
      <c r="C18" s="330"/>
      <c r="D18" s="323"/>
      <c r="E18" s="324"/>
      <c r="F18" s="324"/>
    </row>
    <row r="19" spans="1:6" ht="17.399999999999999">
      <c r="A19" s="340" t="s">
        <v>546</v>
      </c>
      <c r="B19" s="325" t="s">
        <v>547</v>
      </c>
      <c r="C19" s="330"/>
      <c r="D19" s="323"/>
      <c r="E19" s="324"/>
      <c r="F19" s="324"/>
    </row>
    <row r="20" spans="1:6" ht="17.399999999999999">
      <c r="A20" s="331"/>
      <c r="B20" s="326"/>
      <c r="C20" s="330"/>
      <c r="D20" s="323"/>
      <c r="E20" s="324"/>
      <c r="F20" s="324"/>
    </row>
    <row r="21" spans="1:6" ht="55.2">
      <c r="A21" s="331" t="s">
        <v>376</v>
      </c>
      <c r="B21" s="327" t="s">
        <v>548</v>
      </c>
      <c r="C21" s="330"/>
      <c r="D21" s="323"/>
      <c r="E21" s="324"/>
      <c r="F21" s="324"/>
    </row>
    <row r="22" spans="1:6" ht="16.2">
      <c r="A22" s="331"/>
      <c r="B22" s="326"/>
      <c r="C22" s="333" t="s">
        <v>611</v>
      </c>
      <c r="D22" s="334">
        <v>22.4</v>
      </c>
      <c r="E22" s="334"/>
      <c r="F22" s="334">
        <f>D22*E22</f>
        <v>0</v>
      </c>
    </row>
    <row r="23" spans="1:6" ht="17.399999999999999">
      <c r="A23" s="331"/>
      <c r="B23" s="326"/>
      <c r="C23" s="333"/>
      <c r="D23" s="323"/>
      <c r="E23" s="334"/>
      <c r="F23" s="334"/>
    </row>
    <row r="24" spans="1:6" ht="17.399999999999999">
      <c r="A24" s="331" t="s">
        <v>386</v>
      </c>
      <c r="B24" s="341" t="s">
        <v>612</v>
      </c>
      <c r="C24" s="333"/>
      <c r="D24" s="323"/>
      <c r="E24" s="334"/>
      <c r="F24" s="334"/>
    </row>
    <row r="25" spans="1:6" ht="16.2">
      <c r="A25" s="331"/>
      <c r="B25" s="326"/>
      <c r="C25" s="333" t="s">
        <v>613</v>
      </c>
      <c r="D25" s="334">
        <v>32</v>
      </c>
      <c r="E25" s="334"/>
      <c r="F25" s="334">
        <f>D25*E25</f>
        <v>0</v>
      </c>
    </row>
    <row r="26" spans="1:6" ht="17.399999999999999">
      <c r="A26" s="331"/>
      <c r="B26" s="326"/>
      <c r="C26" s="333"/>
      <c r="D26" s="323"/>
      <c r="E26" s="334"/>
      <c r="F26" s="334"/>
    </row>
    <row r="27" spans="1:6" ht="69">
      <c r="A27" s="331" t="s">
        <v>394</v>
      </c>
      <c r="B27" s="327" t="s">
        <v>549</v>
      </c>
      <c r="C27" s="333"/>
      <c r="D27" s="323"/>
      <c r="E27" s="334"/>
      <c r="F27" s="334"/>
    </row>
    <row r="28" spans="1:6" ht="16.2">
      <c r="A28" s="331"/>
      <c r="B28" s="326"/>
      <c r="C28" s="333" t="s">
        <v>611</v>
      </c>
      <c r="D28" s="334">
        <v>3.2</v>
      </c>
      <c r="E28" s="334"/>
      <c r="F28" s="334">
        <f>D28*E28</f>
        <v>0</v>
      </c>
    </row>
    <row r="29" spans="1:6" ht="17.399999999999999">
      <c r="A29" s="331"/>
      <c r="B29" s="326"/>
      <c r="C29" s="330"/>
      <c r="D29" s="323"/>
      <c r="E29" s="324"/>
      <c r="F29" s="334"/>
    </row>
    <row r="30" spans="1:6" ht="27.6">
      <c r="A30" s="331" t="s">
        <v>399</v>
      </c>
      <c r="B30" s="327" t="s">
        <v>550</v>
      </c>
      <c r="C30" s="333"/>
      <c r="D30" s="323"/>
      <c r="E30" s="334"/>
      <c r="F30" s="334"/>
    </row>
    <row r="31" spans="1:6" ht="16.2">
      <c r="A31" s="331"/>
      <c r="B31" s="326"/>
      <c r="C31" s="333" t="s">
        <v>611</v>
      </c>
      <c r="D31" s="334">
        <v>4.8</v>
      </c>
      <c r="E31" s="334"/>
      <c r="F31" s="334">
        <f>D31*E31</f>
        <v>0</v>
      </c>
    </row>
    <row r="32" spans="1:6" ht="17.399999999999999">
      <c r="A32" s="331"/>
      <c r="B32" s="326"/>
      <c r="C32" s="330"/>
      <c r="D32" s="323"/>
      <c r="E32" s="334"/>
      <c r="F32" s="334"/>
    </row>
    <row r="33" spans="1:6" ht="124.2">
      <c r="A33" s="331" t="s">
        <v>408</v>
      </c>
      <c r="B33" s="327" t="s">
        <v>551</v>
      </c>
      <c r="C33" s="330"/>
      <c r="D33" s="323"/>
      <c r="E33" s="334"/>
      <c r="F33" s="334"/>
    </row>
    <row r="34" spans="1:6" ht="16.2">
      <c r="A34" s="331"/>
      <c r="B34" s="326"/>
      <c r="C34" s="333" t="s">
        <v>611</v>
      </c>
      <c r="D34" s="334">
        <v>14.4</v>
      </c>
      <c r="E34" s="334"/>
      <c r="F34" s="334">
        <f>D34*E34</f>
        <v>0</v>
      </c>
    </row>
    <row r="35" spans="1:6">
      <c r="A35" s="331"/>
      <c r="B35" s="326"/>
      <c r="C35" s="333"/>
      <c r="D35" s="334"/>
      <c r="E35" s="334"/>
      <c r="F35" s="334"/>
    </row>
    <row r="36" spans="1:6" ht="41.4">
      <c r="A36" s="331" t="s">
        <v>436</v>
      </c>
      <c r="B36" s="327" t="s">
        <v>552</v>
      </c>
      <c r="C36" s="333"/>
      <c r="D36" s="323"/>
      <c r="E36" s="334"/>
      <c r="F36" s="334"/>
    </row>
    <row r="37" spans="1:6" ht="16.2">
      <c r="A37" s="331"/>
      <c r="B37" s="326"/>
      <c r="C37" s="333" t="s">
        <v>611</v>
      </c>
      <c r="D37" s="334">
        <v>22.4</v>
      </c>
      <c r="E37" s="334"/>
      <c r="F37" s="334">
        <f>D37*E37</f>
        <v>0</v>
      </c>
    </row>
    <row r="38" spans="1:6" ht="18" thickBot="1">
      <c r="A38" s="331"/>
      <c r="B38" s="326"/>
      <c r="C38" s="330"/>
      <c r="D38" s="323"/>
      <c r="E38" s="324"/>
      <c r="F38" s="324"/>
    </row>
    <row r="39" spans="1:6" ht="17.399999999999999">
      <c r="A39" s="322"/>
      <c r="B39" s="335" t="s">
        <v>553</v>
      </c>
      <c r="C39" s="336"/>
      <c r="D39" s="337"/>
      <c r="E39" s="338"/>
      <c r="F39" s="339">
        <f>SUM(F22:F38)</f>
        <v>0</v>
      </c>
    </row>
    <row r="40" spans="1:6" ht="17.399999999999999">
      <c r="A40" s="322"/>
      <c r="B40" s="342"/>
      <c r="C40" s="343"/>
      <c r="D40" s="334"/>
      <c r="E40" s="334"/>
      <c r="F40" s="344"/>
    </row>
    <row r="41" spans="1:6" ht="17.399999999999999">
      <c r="A41" s="322"/>
      <c r="B41" s="323"/>
      <c r="C41" s="323"/>
      <c r="D41" s="323"/>
      <c r="E41" s="324"/>
      <c r="F41" s="324"/>
    </row>
    <row r="42" spans="1:6" ht="17.399999999999999">
      <c r="A42" s="340" t="s">
        <v>554</v>
      </c>
      <c r="B42" s="325" t="s">
        <v>555</v>
      </c>
      <c r="C42" s="330"/>
      <c r="D42" s="323"/>
      <c r="E42" s="324"/>
      <c r="F42" s="324"/>
    </row>
    <row r="43" spans="1:6" ht="17.399999999999999">
      <c r="A43" s="331"/>
      <c r="B43" s="326"/>
      <c r="C43" s="330"/>
      <c r="D43" s="323"/>
      <c r="E43" s="324"/>
      <c r="F43" s="324"/>
    </row>
    <row r="44" spans="1:6" ht="41.4">
      <c r="A44" s="331" t="s">
        <v>376</v>
      </c>
      <c r="B44" s="327" t="s">
        <v>556</v>
      </c>
      <c r="C44" s="330"/>
      <c r="D44" s="334"/>
      <c r="E44" s="334"/>
      <c r="F44" s="324"/>
    </row>
    <row r="45" spans="1:6">
      <c r="A45" s="345" t="s">
        <v>195</v>
      </c>
      <c r="B45" s="327" t="s">
        <v>557</v>
      </c>
      <c r="C45" s="333" t="s">
        <v>7</v>
      </c>
      <c r="D45" s="334">
        <v>2</v>
      </c>
      <c r="E45" s="334"/>
      <c r="F45" s="334">
        <f>D45*E45</f>
        <v>0</v>
      </c>
    </row>
    <row r="46" spans="1:6">
      <c r="A46" s="345" t="s">
        <v>558</v>
      </c>
      <c r="B46" s="327" t="s">
        <v>559</v>
      </c>
      <c r="C46" s="333" t="s">
        <v>7</v>
      </c>
      <c r="D46" s="334">
        <v>4</v>
      </c>
      <c r="E46" s="334"/>
      <c r="F46" s="334">
        <f>D46*E46</f>
        <v>0</v>
      </c>
    </row>
    <row r="47" spans="1:6">
      <c r="A47" s="345" t="s">
        <v>560</v>
      </c>
      <c r="B47" s="327" t="s">
        <v>561</v>
      </c>
      <c r="C47" s="333" t="s">
        <v>7</v>
      </c>
      <c r="D47" s="334">
        <v>6</v>
      </c>
      <c r="E47" s="334"/>
      <c r="F47" s="334">
        <f>D47*E47</f>
        <v>0</v>
      </c>
    </row>
    <row r="48" spans="1:6">
      <c r="A48" s="345" t="s">
        <v>562</v>
      </c>
      <c r="B48" s="327" t="s">
        <v>563</v>
      </c>
      <c r="C48" s="333" t="s">
        <v>7</v>
      </c>
      <c r="D48" s="334">
        <v>1</v>
      </c>
      <c r="E48" s="334"/>
      <c r="F48" s="334">
        <f>D48*E48</f>
        <v>0</v>
      </c>
    </row>
    <row r="49" spans="1:6">
      <c r="A49" s="345" t="s">
        <v>564</v>
      </c>
      <c r="B49" s="327" t="s">
        <v>565</v>
      </c>
      <c r="C49" s="333" t="s">
        <v>7</v>
      </c>
      <c r="D49" s="334">
        <v>1</v>
      </c>
      <c r="E49" s="334"/>
      <c r="F49" s="334">
        <f>D49*E49</f>
        <v>0</v>
      </c>
    </row>
    <row r="50" spans="1:6" ht="17.399999999999999">
      <c r="A50" s="345"/>
      <c r="B50" s="327"/>
      <c r="C50" s="333"/>
      <c r="D50" s="334"/>
      <c r="E50" s="334"/>
      <c r="F50" s="324"/>
    </row>
    <row r="51" spans="1:6" ht="41.4">
      <c r="A51" s="331" t="s">
        <v>386</v>
      </c>
      <c r="B51" s="327" t="s">
        <v>566</v>
      </c>
      <c r="C51" s="333"/>
      <c r="D51" s="334"/>
      <c r="E51" s="334"/>
      <c r="F51" s="334"/>
    </row>
    <row r="52" spans="1:6">
      <c r="A52" s="345" t="s">
        <v>195</v>
      </c>
      <c r="B52" s="327" t="s">
        <v>567</v>
      </c>
      <c r="C52" s="333" t="s">
        <v>22</v>
      </c>
      <c r="D52" s="334">
        <v>35</v>
      </c>
      <c r="E52" s="334"/>
      <c r="F52" s="334">
        <f>D52*E52</f>
        <v>0</v>
      </c>
    </row>
    <row r="53" spans="1:6">
      <c r="A53" s="345" t="s">
        <v>558</v>
      </c>
      <c r="B53" s="327" t="s">
        <v>568</v>
      </c>
      <c r="C53" s="333" t="s">
        <v>22</v>
      </c>
      <c r="D53" s="334">
        <v>20</v>
      </c>
      <c r="E53" s="334"/>
      <c r="F53" s="334">
        <f>D53*E53</f>
        <v>0</v>
      </c>
    </row>
    <row r="54" spans="1:6">
      <c r="A54" s="346" t="s">
        <v>560</v>
      </c>
      <c r="B54" s="347" t="s">
        <v>569</v>
      </c>
      <c r="C54" s="348" t="s">
        <v>22</v>
      </c>
      <c r="D54" s="349">
        <v>25</v>
      </c>
      <c r="E54" s="334"/>
      <c r="F54" s="334">
        <f>D54*E54</f>
        <v>0</v>
      </c>
    </row>
    <row r="55" spans="1:6">
      <c r="A55" s="345"/>
      <c r="B55" s="327"/>
      <c r="C55" s="333"/>
      <c r="D55" s="334"/>
      <c r="E55" s="334"/>
      <c r="F55" s="334"/>
    </row>
    <row r="56" spans="1:6" ht="15" thickBot="1">
      <c r="A56" s="350"/>
      <c r="B56" s="326"/>
      <c r="C56" s="333"/>
      <c r="D56" s="334"/>
      <c r="E56" s="334"/>
      <c r="F56" s="334"/>
    </row>
    <row r="57" spans="1:6" ht="17.399999999999999">
      <c r="A57" s="322"/>
      <c r="B57" s="335" t="s">
        <v>570</v>
      </c>
      <c r="C57" s="336"/>
      <c r="D57" s="337"/>
      <c r="E57" s="338"/>
      <c r="F57" s="339">
        <f>SUM(F45:F56)</f>
        <v>0</v>
      </c>
    </row>
    <row r="58" spans="1:6" ht="17.399999999999999">
      <c r="A58" s="322"/>
      <c r="B58" s="323"/>
      <c r="C58" s="323"/>
      <c r="D58" s="323"/>
      <c r="E58" s="324"/>
      <c r="F58" s="324"/>
    </row>
    <row r="59" spans="1:6" ht="17.399999999999999">
      <c r="A59" s="322"/>
      <c r="B59" s="323"/>
      <c r="C59" s="323"/>
      <c r="D59" s="323"/>
      <c r="E59" s="324"/>
      <c r="F59" s="324"/>
    </row>
    <row r="60" spans="1:6" ht="17.399999999999999">
      <c r="A60" s="340" t="s">
        <v>571</v>
      </c>
      <c r="B60" s="325" t="s">
        <v>572</v>
      </c>
      <c r="C60" s="330"/>
      <c r="D60" s="323"/>
      <c r="E60" s="324"/>
      <c r="F60" s="324"/>
    </row>
    <row r="61" spans="1:6" ht="17.399999999999999">
      <c r="A61" s="331"/>
      <c r="B61" s="326"/>
      <c r="C61" s="330"/>
      <c r="D61" s="323"/>
      <c r="E61" s="324"/>
      <c r="F61" s="324"/>
    </row>
    <row r="62" spans="1:6" ht="165.6">
      <c r="A62" s="331" t="s">
        <v>376</v>
      </c>
      <c r="B62" s="327" t="s">
        <v>573</v>
      </c>
      <c r="C62" s="330"/>
      <c r="D62" s="323"/>
      <c r="E62" s="324"/>
      <c r="F62" s="324"/>
    </row>
    <row r="63" spans="1:6">
      <c r="A63" s="345" t="s">
        <v>195</v>
      </c>
      <c r="B63" s="327" t="s">
        <v>574</v>
      </c>
      <c r="C63" s="333" t="s">
        <v>22</v>
      </c>
      <c r="D63" s="334">
        <v>5</v>
      </c>
      <c r="E63" s="334"/>
      <c r="F63" s="334">
        <f>D63*E63</f>
        <v>0</v>
      </c>
    </row>
    <row r="64" spans="1:6">
      <c r="A64" s="345" t="s">
        <v>558</v>
      </c>
      <c r="B64" s="327" t="s">
        <v>575</v>
      </c>
      <c r="C64" s="333" t="s">
        <v>22</v>
      </c>
      <c r="D64" s="334">
        <v>2</v>
      </c>
      <c r="E64" s="334"/>
      <c r="F64" s="334">
        <f>D64*E64</f>
        <v>0</v>
      </c>
    </row>
    <row r="65" spans="1:6">
      <c r="A65" s="345"/>
      <c r="B65" s="327"/>
      <c r="C65" s="333"/>
      <c r="D65" s="334"/>
      <c r="E65" s="334"/>
      <c r="F65" s="334"/>
    </row>
    <row r="66" spans="1:6" ht="208.8">
      <c r="A66" s="331" t="s">
        <v>386</v>
      </c>
      <c r="B66" s="347" t="s">
        <v>614</v>
      </c>
      <c r="C66" s="330"/>
      <c r="D66" s="323"/>
      <c r="E66" s="324"/>
      <c r="F66" s="324"/>
    </row>
    <row r="67" spans="1:6">
      <c r="A67" s="345" t="s">
        <v>195</v>
      </c>
      <c r="B67" s="327" t="s">
        <v>615</v>
      </c>
      <c r="C67" s="333" t="s">
        <v>22</v>
      </c>
      <c r="D67" s="334">
        <v>142</v>
      </c>
      <c r="E67" s="334"/>
      <c r="F67" s="334">
        <f>D67*E67</f>
        <v>0</v>
      </c>
    </row>
    <row r="68" spans="1:6">
      <c r="A68" s="345" t="s">
        <v>558</v>
      </c>
      <c r="B68" s="327" t="s">
        <v>616</v>
      </c>
      <c r="C68" s="333" t="s">
        <v>22</v>
      </c>
      <c r="D68" s="334">
        <v>53</v>
      </c>
      <c r="E68" s="334"/>
      <c r="F68" s="334">
        <f>D68*E68</f>
        <v>0</v>
      </c>
    </row>
    <row r="69" spans="1:6">
      <c r="A69" s="345" t="s">
        <v>560</v>
      </c>
      <c r="B69" s="327" t="s">
        <v>617</v>
      </c>
      <c r="C69" s="333" t="s">
        <v>22</v>
      </c>
      <c r="D69" s="334">
        <v>50</v>
      </c>
      <c r="E69" s="334"/>
      <c r="F69" s="334">
        <f>D69*E69</f>
        <v>0</v>
      </c>
    </row>
    <row r="70" spans="1:6">
      <c r="A70" s="345"/>
      <c r="B70" s="351"/>
      <c r="C70" s="333"/>
      <c r="D70" s="334"/>
      <c r="E70" s="334"/>
      <c r="F70" s="334"/>
    </row>
    <row r="71" spans="1:6" ht="69">
      <c r="A71" s="331" t="s">
        <v>394</v>
      </c>
      <c r="B71" s="347" t="s">
        <v>576</v>
      </c>
      <c r="C71" s="330"/>
      <c r="D71" s="323"/>
      <c r="E71" s="324"/>
      <c r="F71" s="324"/>
    </row>
    <row r="72" spans="1:6">
      <c r="A72" s="345" t="s">
        <v>195</v>
      </c>
      <c r="B72" s="327" t="s">
        <v>618</v>
      </c>
      <c r="C72" s="333" t="s">
        <v>22</v>
      </c>
      <c r="D72" s="334">
        <v>142</v>
      </c>
      <c r="E72" s="334"/>
      <c r="F72" s="334">
        <f>D72*E72</f>
        <v>0</v>
      </c>
    </row>
    <row r="73" spans="1:6">
      <c r="A73" s="345" t="s">
        <v>558</v>
      </c>
      <c r="B73" s="327" t="s">
        <v>619</v>
      </c>
      <c r="C73" s="333" t="s">
        <v>22</v>
      </c>
      <c r="D73" s="334">
        <v>53</v>
      </c>
      <c r="E73" s="334"/>
      <c r="F73" s="334">
        <f>D73*E73</f>
        <v>0</v>
      </c>
    </row>
    <row r="74" spans="1:6">
      <c r="A74" s="345" t="s">
        <v>560</v>
      </c>
      <c r="B74" s="327" t="s">
        <v>620</v>
      </c>
      <c r="C74" s="333" t="s">
        <v>22</v>
      </c>
      <c r="D74" s="334">
        <v>50</v>
      </c>
      <c r="E74" s="334"/>
      <c r="F74" s="334">
        <f>D74*E74</f>
        <v>0</v>
      </c>
    </row>
    <row r="75" spans="1:6">
      <c r="A75" s="345"/>
      <c r="B75" s="351"/>
      <c r="C75" s="333"/>
      <c r="D75" s="334"/>
      <c r="E75" s="334"/>
      <c r="F75" s="334"/>
    </row>
    <row r="76" spans="1:6" ht="82.8">
      <c r="A76" s="331" t="s">
        <v>399</v>
      </c>
      <c r="B76" s="327" t="s">
        <v>577</v>
      </c>
      <c r="C76" s="330"/>
      <c r="D76" s="323"/>
      <c r="E76" s="324"/>
      <c r="F76" s="324"/>
    </row>
    <row r="77" spans="1:6">
      <c r="A77" s="345" t="s">
        <v>195</v>
      </c>
      <c r="B77" s="351" t="s">
        <v>621</v>
      </c>
      <c r="C77" s="333" t="s">
        <v>22</v>
      </c>
      <c r="D77" s="334">
        <v>9</v>
      </c>
      <c r="E77" s="334"/>
      <c r="F77" s="334">
        <f>D77*E77</f>
        <v>0</v>
      </c>
    </row>
    <row r="78" spans="1:6">
      <c r="A78" s="345"/>
      <c r="B78" s="351"/>
      <c r="C78" s="333"/>
      <c r="D78" s="334"/>
      <c r="E78" s="334"/>
      <c r="F78" s="334"/>
    </row>
    <row r="79" spans="1:6" ht="151.80000000000001">
      <c r="A79" s="331" t="s">
        <v>408</v>
      </c>
      <c r="B79" s="327" t="s">
        <v>578</v>
      </c>
      <c r="C79" s="330"/>
      <c r="D79" s="323"/>
      <c r="E79" s="324"/>
      <c r="F79" s="324"/>
    </row>
    <row r="80" spans="1:6">
      <c r="A80" s="345" t="s">
        <v>195</v>
      </c>
      <c r="B80" s="351" t="s">
        <v>621</v>
      </c>
      <c r="C80" s="333" t="s">
        <v>22</v>
      </c>
      <c r="D80" s="334">
        <v>9</v>
      </c>
      <c r="E80" s="334"/>
      <c r="F80" s="334">
        <f>D80*E80</f>
        <v>0</v>
      </c>
    </row>
    <row r="81" spans="1:6">
      <c r="A81" s="345"/>
      <c r="B81" s="351"/>
      <c r="C81" s="333"/>
      <c r="D81" s="334"/>
      <c r="E81" s="334"/>
      <c r="F81" s="334"/>
    </row>
    <row r="82" spans="1:6" ht="27.6">
      <c r="A82" s="331" t="s">
        <v>436</v>
      </c>
      <c r="B82" s="327" t="s">
        <v>579</v>
      </c>
      <c r="C82" s="333"/>
      <c r="D82" s="323"/>
      <c r="E82" s="324"/>
      <c r="F82" s="324"/>
    </row>
    <row r="83" spans="1:6">
      <c r="A83" s="345" t="s">
        <v>195</v>
      </c>
      <c r="B83" s="351" t="s">
        <v>622</v>
      </c>
      <c r="C83" s="333" t="s">
        <v>7</v>
      </c>
      <c r="D83" s="334">
        <v>1</v>
      </c>
      <c r="E83" s="334"/>
      <c r="F83" s="334">
        <f>D83*E83</f>
        <v>0</v>
      </c>
    </row>
    <row r="84" spans="1:6">
      <c r="A84" s="345" t="s">
        <v>558</v>
      </c>
      <c r="B84" s="351" t="s">
        <v>623</v>
      </c>
      <c r="C84" s="333" t="s">
        <v>7</v>
      </c>
      <c r="D84" s="334">
        <v>1</v>
      </c>
      <c r="E84" s="334"/>
      <c r="F84" s="334">
        <f>D84*E84</f>
        <v>0</v>
      </c>
    </row>
    <row r="85" spans="1:6">
      <c r="A85" s="345" t="s">
        <v>560</v>
      </c>
      <c r="B85" s="351" t="s">
        <v>624</v>
      </c>
      <c r="C85" s="333" t="s">
        <v>7</v>
      </c>
      <c r="D85" s="334">
        <v>12</v>
      </c>
      <c r="E85" s="334"/>
      <c r="F85" s="334">
        <f>D85*E85</f>
        <v>0</v>
      </c>
    </row>
    <row r="86" spans="1:6">
      <c r="A86" s="345"/>
      <c r="B86" s="351"/>
      <c r="C86" s="333"/>
      <c r="D86" s="334"/>
      <c r="E86" s="334"/>
      <c r="F86" s="334"/>
    </row>
    <row r="87" spans="1:6" ht="27.6">
      <c r="A87" s="331" t="s">
        <v>438</v>
      </c>
      <c r="B87" s="347" t="s">
        <v>580</v>
      </c>
      <c r="C87" s="333"/>
      <c r="D87" s="334"/>
      <c r="E87" s="334"/>
      <c r="F87" s="334"/>
    </row>
    <row r="88" spans="1:6">
      <c r="A88" s="345" t="s">
        <v>195</v>
      </c>
      <c r="B88" s="351" t="s">
        <v>624</v>
      </c>
      <c r="C88" s="333" t="s">
        <v>7</v>
      </c>
      <c r="D88" s="334">
        <v>7</v>
      </c>
      <c r="E88" s="334"/>
      <c r="F88" s="334">
        <f>D88*E88</f>
        <v>0</v>
      </c>
    </row>
    <row r="89" spans="1:6">
      <c r="A89" s="345"/>
      <c r="B89" s="351"/>
      <c r="C89" s="333"/>
      <c r="D89" s="334"/>
      <c r="E89" s="334"/>
      <c r="F89" s="334"/>
    </row>
    <row r="90" spans="1:6" ht="27.6">
      <c r="A90" s="331" t="s">
        <v>441</v>
      </c>
      <c r="B90" s="347" t="s">
        <v>581</v>
      </c>
      <c r="C90" s="333"/>
      <c r="D90" s="334"/>
      <c r="E90" s="334"/>
      <c r="F90" s="334"/>
    </row>
    <row r="91" spans="1:6">
      <c r="A91" s="345" t="s">
        <v>195</v>
      </c>
      <c r="B91" s="351" t="s">
        <v>623</v>
      </c>
      <c r="C91" s="333" t="s">
        <v>7</v>
      </c>
      <c r="D91" s="334">
        <v>8</v>
      </c>
      <c r="E91" s="334"/>
      <c r="F91" s="334">
        <f>D91*E91</f>
        <v>0</v>
      </c>
    </row>
    <row r="92" spans="1:6">
      <c r="A92" s="331"/>
      <c r="B92" s="351"/>
      <c r="C92" s="333"/>
      <c r="D92" s="334"/>
      <c r="E92" s="334"/>
      <c r="F92" s="334"/>
    </row>
    <row r="93" spans="1:6" ht="15" thickBot="1">
      <c r="A93" s="331"/>
      <c r="B93" s="327"/>
      <c r="C93" s="333"/>
      <c r="D93" s="334"/>
      <c r="E93" s="334"/>
      <c r="F93" s="334"/>
    </row>
    <row r="94" spans="1:6" ht="17.399999999999999">
      <c r="A94" s="322"/>
      <c r="B94" s="335" t="s">
        <v>582</v>
      </c>
      <c r="C94" s="336"/>
      <c r="D94" s="337"/>
      <c r="E94" s="338"/>
      <c r="F94" s="339">
        <f>SUM(F63:F93)</f>
        <v>0</v>
      </c>
    </row>
    <row r="95" spans="1:6" ht="17.399999999999999">
      <c r="A95" s="322"/>
      <c r="B95" s="342"/>
      <c r="C95" s="343"/>
      <c r="D95" s="334"/>
      <c r="E95" s="334"/>
      <c r="F95" s="344"/>
    </row>
    <row r="96" spans="1:6" ht="17.399999999999999">
      <c r="A96" s="322"/>
      <c r="B96" s="342"/>
      <c r="C96" s="343"/>
      <c r="D96" s="334"/>
      <c r="E96" s="334"/>
      <c r="F96" s="344"/>
    </row>
    <row r="97" spans="1:6" ht="17.399999999999999">
      <c r="A97" s="340" t="s">
        <v>583</v>
      </c>
      <c r="B97" s="325" t="s">
        <v>584</v>
      </c>
      <c r="C97" s="330"/>
      <c r="D97" s="323"/>
      <c r="E97" s="324"/>
      <c r="F97" s="324"/>
    </row>
    <row r="98" spans="1:6" ht="17.399999999999999">
      <c r="A98" s="340"/>
      <c r="B98" s="325"/>
      <c r="C98" s="330"/>
      <c r="D98" s="323"/>
      <c r="E98" s="324"/>
      <c r="F98" s="324"/>
    </row>
    <row r="99" spans="1:6" ht="179.4">
      <c r="A99" s="331" t="s">
        <v>376</v>
      </c>
      <c r="B99" s="327" t="s">
        <v>650</v>
      </c>
      <c r="C99" s="330"/>
      <c r="D99" s="323"/>
      <c r="E99" s="324"/>
      <c r="F99" s="352"/>
    </row>
    <row r="100" spans="1:6" ht="17.399999999999999">
      <c r="A100" s="331" t="s">
        <v>195</v>
      </c>
      <c r="B100" s="327" t="s">
        <v>585</v>
      </c>
      <c r="C100" s="333"/>
      <c r="D100" s="323"/>
      <c r="E100" s="324"/>
      <c r="F100" s="324"/>
    </row>
    <row r="101" spans="1:6">
      <c r="A101" s="331"/>
      <c r="B101" s="327" t="s">
        <v>586</v>
      </c>
      <c r="C101" s="333" t="s">
        <v>22</v>
      </c>
      <c r="D101" s="334">
        <v>75</v>
      </c>
      <c r="E101" s="334"/>
      <c r="F101" s="334">
        <f>D101*E101</f>
        <v>0</v>
      </c>
    </row>
    <row r="102" spans="1:6">
      <c r="A102" s="331"/>
      <c r="B102" s="327" t="s">
        <v>587</v>
      </c>
      <c r="C102" s="333" t="s">
        <v>22</v>
      </c>
      <c r="D102" s="334">
        <v>75</v>
      </c>
      <c r="E102" s="334"/>
      <c r="F102" s="334">
        <f>D102*E102</f>
        <v>0</v>
      </c>
    </row>
    <row r="103" spans="1:6">
      <c r="A103" s="331"/>
      <c r="B103" s="327" t="s">
        <v>588</v>
      </c>
      <c r="C103" s="333" t="s">
        <v>22</v>
      </c>
      <c r="D103" s="334">
        <v>29</v>
      </c>
      <c r="E103" s="334"/>
      <c r="F103" s="334">
        <f>D103*E103</f>
        <v>0</v>
      </c>
    </row>
    <row r="104" spans="1:6">
      <c r="A104" s="331"/>
      <c r="B104" s="327" t="s">
        <v>589</v>
      </c>
      <c r="C104" s="333" t="s">
        <v>22</v>
      </c>
      <c r="D104" s="334">
        <v>32</v>
      </c>
      <c r="E104" s="334"/>
      <c r="F104" s="334">
        <f>D104*E104</f>
        <v>0</v>
      </c>
    </row>
    <row r="105" spans="1:6">
      <c r="A105" s="353" t="s">
        <v>558</v>
      </c>
      <c r="B105" s="347" t="s">
        <v>590</v>
      </c>
      <c r="C105" s="348"/>
      <c r="D105" s="349"/>
      <c r="E105" s="334"/>
      <c r="F105" s="334"/>
    </row>
    <row r="106" spans="1:6">
      <c r="A106" s="353"/>
      <c r="B106" s="347" t="s">
        <v>591</v>
      </c>
      <c r="C106" s="348" t="s">
        <v>7</v>
      </c>
      <c r="D106" s="349">
        <v>3</v>
      </c>
      <c r="E106" s="334"/>
      <c r="F106" s="334">
        <f>D106*E106</f>
        <v>0</v>
      </c>
    </row>
    <row r="107" spans="1:6">
      <c r="A107" s="353"/>
      <c r="B107" s="347"/>
      <c r="C107" s="348"/>
      <c r="D107" s="349"/>
      <c r="E107" s="334"/>
      <c r="F107" s="334"/>
    </row>
    <row r="108" spans="1:6" ht="96.6">
      <c r="A108" s="353" t="s">
        <v>386</v>
      </c>
      <c r="B108" s="347" t="s">
        <v>592</v>
      </c>
      <c r="C108" s="354"/>
      <c r="D108" s="349"/>
      <c r="E108" s="334"/>
      <c r="F108" s="334"/>
    </row>
    <row r="109" spans="1:6">
      <c r="A109" s="353"/>
      <c r="B109" s="347"/>
      <c r="C109" s="348" t="s">
        <v>7</v>
      </c>
      <c r="D109" s="349">
        <v>1</v>
      </c>
      <c r="E109" s="334"/>
      <c r="F109" s="334">
        <f>D109*E109</f>
        <v>0</v>
      </c>
    </row>
    <row r="110" spans="1:6">
      <c r="A110" s="331"/>
      <c r="B110" s="327"/>
      <c r="C110" s="333"/>
      <c r="D110" s="334"/>
      <c r="E110" s="334"/>
      <c r="F110" s="334"/>
    </row>
    <row r="111" spans="1:6">
      <c r="A111" s="345"/>
      <c r="B111" s="327"/>
      <c r="C111" s="333"/>
      <c r="D111" s="334"/>
      <c r="E111" s="334"/>
      <c r="F111" s="334"/>
    </row>
    <row r="112" spans="1:6" ht="110.4">
      <c r="A112" s="353" t="s">
        <v>408</v>
      </c>
      <c r="B112" s="347" t="s">
        <v>593</v>
      </c>
      <c r="C112" s="348"/>
      <c r="D112" s="355"/>
      <c r="E112" s="334"/>
      <c r="F112" s="334"/>
    </row>
    <row r="113" spans="1:6">
      <c r="A113" s="356" t="s">
        <v>195</v>
      </c>
      <c r="B113" s="347" t="s">
        <v>594</v>
      </c>
      <c r="C113" s="348" t="s">
        <v>22</v>
      </c>
      <c r="D113" s="349">
        <v>21</v>
      </c>
      <c r="E113" s="334"/>
      <c r="F113" s="334">
        <f>D113*E113</f>
        <v>0</v>
      </c>
    </row>
    <row r="114" spans="1:6">
      <c r="A114" s="356" t="s">
        <v>558</v>
      </c>
      <c r="B114" s="347" t="s">
        <v>595</v>
      </c>
      <c r="C114" s="348" t="s">
        <v>22</v>
      </c>
      <c r="D114" s="349">
        <v>3</v>
      </c>
      <c r="E114" s="334"/>
      <c r="F114" s="334">
        <f>D114*E114</f>
        <v>0</v>
      </c>
    </row>
    <row r="115" spans="1:6">
      <c r="A115" s="356" t="s">
        <v>560</v>
      </c>
      <c r="B115" s="347" t="s">
        <v>596</v>
      </c>
      <c r="C115" s="348" t="s">
        <v>22</v>
      </c>
      <c r="D115" s="349">
        <v>2</v>
      </c>
      <c r="E115" s="334"/>
      <c r="F115" s="334">
        <f>D115*E115</f>
        <v>0</v>
      </c>
    </row>
    <row r="116" spans="1:6">
      <c r="A116" s="357"/>
      <c r="B116" s="357"/>
      <c r="C116" s="357"/>
      <c r="D116" s="357"/>
      <c r="E116" s="357"/>
      <c r="F116" s="357"/>
    </row>
    <row r="117" spans="1:6">
      <c r="A117" s="353"/>
      <c r="B117" s="347"/>
      <c r="C117" s="348"/>
      <c r="D117" s="349"/>
      <c r="E117" s="334"/>
      <c r="F117" s="334"/>
    </row>
    <row r="118" spans="1:6" ht="27.6">
      <c r="A118" s="331" t="s">
        <v>436</v>
      </c>
      <c r="B118" s="327" t="s">
        <v>597</v>
      </c>
      <c r="C118" s="333"/>
      <c r="D118" s="334"/>
      <c r="E118" s="334"/>
      <c r="F118" s="334"/>
    </row>
    <row r="119" spans="1:6">
      <c r="A119" s="331"/>
      <c r="B119" s="326"/>
      <c r="C119" s="333" t="s">
        <v>22</v>
      </c>
      <c r="D119" s="334">
        <v>211</v>
      </c>
      <c r="E119" s="334"/>
      <c r="F119" s="334">
        <f>D119*E119</f>
        <v>0</v>
      </c>
    </row>
    <row r="120" spans="1:6">
      <c r="A120" s="331"/>
      <c r="B120" s="326"/>
      <c r="C120" s="333"/>
      <c r="D120" s="334"/>
      <c r="E120" s="334"/>
      <c r="F120" s="334"/>
    </row>
    <row r="121" spans="1:6" ht="165.6">
      <c r="A121" s="331" t="s">
        <v>438</v>
      </c>
      <c r="B121" s="347" t="s">
        <v>649</v>
      </c>
      <c r="C121" s="333"/>
      <c r="D121" s="349"/>
      <c r="E121" s="334"/>
      <c r="F121" s="334"/>
    </row>
    <row r="122" spans="1:6" ht="69">
      <c r="A122" s="331"/>
      <c r="B122" s="347" t="s">
        <v>648</v>
      </c>
      <c r="C122" s="333"/>
      <c r="D122" s="349"/>
      <c r="E122" s="334"/>
      <c r="F122" s="334"/>
    </row>
    <row r="123" spans="1:6" ht="24.6" customHeight="1">
      <c r="A123" s="331"/>
      <c r="B123" s="347" t="s">
        <v>647</v>
      </c>
      <c r="C123" s="333"/>
      <c r="D123" s="349"/>
      <c r="E123" s="334"/>
      <c r="F123" s="334"/>
    </row>
    <row r="124" spans="1:6" ht="55.8" customHeight="1">
      <c r="A124" s="331"/>
      <c r="B124" s="347" t="s">
        <v>651</v>
      </c>
      <c r="C124" s="333"/>
      <c r="D124" s="349"/>
      <c r="E124" s="334"/>
      <c r="F124" s="334"/>
    </row>
    <row r="125" spans="1:6">
      <c r="A125" s="331"/>
      <c r="B125" s="347" t="s">
        <v>598</v>
      </c>
      <c r="C125" s="333"/>
      <c r="D125" s="349"/>
      <c r="E125" s="334"/>
      <c r="F125" s="334"/>
    </row>
    <row r="126" spans="1:6">
      <c r="A126" s="331"/>
      <c r="B126" s="347" t="s">
        <v>599</v>
      </c>
      <c r="C126" s="333"/>
      <c r="D126" s="349"/>
      <c r="E126" s="334"/>
      <c r="F126" s="334"/>
    </row>
    <row r="127" spans="1:6">
      <c r="A127" s="331"/>
      <c r="B127" s="347" t="s">
        <v>600</v>
      </c>
      <c r="C127" s="333"/>
      <c r="D127" s="349"/>
      <c r="E127" s="334"/>
      <c r="F127" s="334"/>
    </row>
    <row r="128" spans="1:6">
      <c r="A128" s="331"/>
      <c r="B128" s="347" t="s">
        <v>601</v>
      </c>
      <c r="C128" s="333"/>
      <c r="D128" s="349"/>
      <c r="E128" s="334"/>
      <c r="F128" s="334"/>
    </row>
    <row r="129" spans="1:6">
      <c r="A129" s="331"/>
      <c r="B129" s="347" t="s">
        <v>602</v>
      </c>
      <c r="C129" s="333"/>
      <c r="D129" s="349"/>
      <c r="E129" s="334"/>
      <c r="F129" s="334"/>
    </row>
    <row r="130" spans="1:6">
      <c r="A130" s="331"/>
      <c r="B130" s="347" t="s">
        <v>603</v>
      </c>
      <c r="C130" s="333"/>
      <c r="D130" s="349"/>
      <c r="E130" s="334"/>
      <c r="F130" s="334"/>
    </row>
    <row r="131" spans="1:6" ht="69">
      <c r="A131" s="331"/>
      <c r="B131" s="347" t="s">
        <v>604</v>
      </c>
      <c r="C131" s="333"/>
      <c r="D131" s="349"/>
      <c r="E131" s="334"/>
      <c r="F131" s="334"/>
    </row>
    <row r="132" spans="1:6" ht="82.8">
      <c r="A132" s="331"/>
      <c r="B132" s="347" t="s">
        <v>605</v>
      </c>
      <c r="C132" s="333"/>
      <c r="D132" s="349"/>
      <c r="E132" s="334"/>
      <c r="F132" s="334"/>
    </row>
    <row r="133" spans="1:6" ht="55.2">
      <c r="A133" s="331"/>
      <c r="B133" s="347" t="s">
        <v>625</v>
      </c>
      <c r="C133" s="333"/>
      <c r="D133" s="349"/>
      <c r="E133" s="334"/>
      <c r="F133" s="334"/>
    </row>
    <row r="134" spans="1:6" ht="110.4">
      <c r="A134" s="331"/>
      <c r="B134" s="347" t="s">
        <v>606</v>
      </c>
      <c r="C134" s="333"/>
      <c r="D134" s="349"/>
      <c r="E134" s="334"/>
      <c r="F134" s="334"/>
    </row>
    <row r="135" spans="1:6" ht="27.6">
      <c r="A135" s="331"/>
      <c r="B135" s="347" t="s">
        <v>646</v>
      </c>
      <c r="C135" s="333"/>
      <c r="D135" s="349"/>
      <c r="E135" s="334"/>
      <c r="F135" s="334"/>
    </row>
    <row r="136" spans="1:6" ht="41.4">
      <c r="A136" s="331"/>
      <c r="B136" s="358" t="s">
        <v>607</v>
      </c>
      <c r="C136" s="348" t="s">
        <v>608</v>
      </c>
      <c r="D136" s="349">
        <v>1</v>
      </c>
      <c r="E136" s="334"/>
      <c r="F136" s="334">
        <f>D136*E136</f>
        <v>0</v>
      </c>
    </row>
    <row r="137" spans="1:6" ht="15" thickBot="1">
      <c r="A137" s="331"/>
      <c r="B137" s="359"/>
      <c r="C137" s="333"/>
      <c r="D137" s="334"/>
      <c r="E137" s="334"/>
      <c r="F137" s="334"/>
    </row>
    <row r="138" spans="1:6" ht="17.399999999999999">
      <c r="A138" s="322"/>
      <c r="B138" s="335" t="s">
        <v>609</v>
      </c>
      <c r="C138" s="336"/>
      <c r="D138" s="337"/>
      <c r="E138" s="338"/>
      <c r="F138" s="339">
        <f>SUM(F101:F137)</f>
        <v>0</v>
      </c>
    </row>
    <row r="139" spans="1:6" ht="17.399999999999999">
      <c r="A139" s="322"/>
      <c r="B139" s="323"/>
      <c r="C139" s="323"/>
      <c r="D139" s="323"/>
      <c r="E139" s="324"/>
      <c r="F139" s="324"/>
    </row>
    <row r="140" spans="1:6" ht="18">
      <c r="A140" s="322"/>
      <c r="B140" s="360"/>
      <c r="C140" s="360"/>
      <c r="D140" s="360"/>
      <c r="E140" s="360"/>
      <c r="F140" s="360"/>
    </row>
    <row r="141" spans="1:6" ht="15.6">
      <c r="A141" s="361"/>
      <c r="B141" s="362" t="s">
        <v>610</v>
      </c>
      <c r="C141" s="363"/>
      <c r="D141" s="362"/>
      <c r="E141" s="362"/>
      <c r="F141" s="362"/>
    </row>
    <row r="142" spans="1:6">
      <c r="A142" s="364"/>
      <c r="B142" s="365"/>
      <c r="C142" s="343"/>
      <c r="D142" s="334"/>
      <c r="E142" s="334"/>
      <c r="F142" s="334"/>
    </row>
    <row r="143" spans="1:6">
      <c r="A143" s="366"/>
      <c r="B143" s="367"/>
      <c r="C143" s="343"/>
      <c r="D143" s="334"/>
      <c r="E143" s="334"/>
      <c r="F143" s="334"/>
    </row>
    <row r="144" spans="1:6">
      <c r="A144" s="364"/>
      <c r="B144" s="368"/>
      <c r="C144" s="343"/>
      <c r="D144" s="334"/>
      <c r="E144" s="334"/>
      <c r="F144" s="334"/>
    </row>
    <row r="145" spans="1:6" ht="31.2">
      <c r="A145" s="361"/>
      <c r="B145" s="369" t="s">
        <v>626</v>
      </c>
      <c r="C145" s="370"/>
      <c r="D145" s="369"/>
      <c r="E145" s="369"/>
      <c r="F145" s="371">
        <f>F14+F39+F57+F94+F138</f>
        <v>0</v>
      </c>
    </row>
    <row r="146" spans="1:6">
      <c r="A146" s="372"/>
      <c r="B146" s="373"/>
      <c r="C146" s="354"/>
      <c r="D146" s="349"/>
      <c r="E146" s="349"/>
      <c r="F146" s="374"/>
    </row>
    <row r="147" spans="1:6">
      <c r="A147" s="372"/>
      <c r="B147" s="373"/>
      <c r="C147" s="354"/>
      <c r="D147" s="349"/>
      <c r="E147" s="349"/>
      <c r="F147" s="349"/>
    </row>
  </sheetData>
  <mergeCells count="1">
    <mergeCell ref="B7:F7"/>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Naslovna i Rekapitulacija</vt:lpstr>
      <vt:lpstr>Opće napomene</vt:lpstr>
      <vt:lpstr>Građevinsko obrtnički radovi</vt:lpstr>
      <vt:lpstr>13. Elektrotehnički radovi</vt:lpstr>
      <vt:lpstr>14. Hidroinstalacije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dc:creator>
  <cp:lastModifiedBy>Željko Bedić</cp:lastModifiedBy>
  <cp:lastPrinted>2020-09-03T10:30:01Z</cp:lastPrinted>
  <dcterms:created xsi:type="dcterms:W3CDTF">2017-11-23T11:45:41Z</dcterms:created>
  <dcterms:modified xsi:type="dcterms:W3CDTF">2020-09-23T06:58:55Z</dcterms:modified>
</cp:coreProperties>
</file>